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Пользователь\Desktop\"/>
    </mc:Choice>
  </mc:AlternateContent>
  <xr:revisionPtr revIDLastSave="0" documentId="13_ncr:1_{705664AA-6BF4-4D1B-B599-F4FAB096C83B}" xr6:coauthVersionLast="47" xr6:coauthVersionMax="47" xr10:uidLastSave="{00000000-0000-0000-0000-000000000000}"/>
  <bookViews>
    <workbookView xWindow="-108" yWindow="-108" windowWidth="23256" windowHeight="12576" tabRatio="696" xr2:uid="{00000000-000D-0000-FFFF-FFFF00000000}"/>
  </bookViews>
  <sheets>
    <sheet name="КАТАЛОГ" sheetId="7" r:id="rId1"/>
    <sheet name="AXIONE SPA" sheetId="16" r:id="rId2"/>
    <sheet name="AXIONE РRO" sheetId="15" r:id="rId3"/>
    <sheet name="AXIONEHAIR" sheetId="22" state="hidden" r:id="rId4"/>
    <sheet name="AXISALE" sheetId="25" state="hidden" r:id="rId5"/>
    <sheet name="AXIONESUM" sheetId="26" state="hidden" r:id="rId6"/>
    <sheet name="AXIONE MAN" sheetId="17" r:id="rId7"/>
    <sheet name="AXIONE" sheetId="20" r:id="rId8"/>
    <sheet name="AXIONE НАБОРЫ и БОКСЫ" sheetId="31" r:id="rId9"/>
    <sheet name="SALE" sheetId="28" r:id="rId10"/>
    <sheet name="FIX PRICE" sheetId="32" r:id="rId11"/>
    <sheet name="AXIONE БОКСЫ" sheetId="30" state="hidden" r:id="rId12"/>
  </sheets>
  <definedNames>
    <definedName name="_xlnm._FilterDatabase" localSheetId="7" hidden="1">AXIONE!$A$3:$L$35</definedName>
    <definedName name="_xlnm._FilterDatabase" localSheetId="6" hidden="1">'AXIONE MAN'!$A$3:$L$40</definedName>
    <definedName name="_xlnm._FilterDatabase" localSheetId="1" hidden="1">'AXIONE SPA'!$A$3:$L$62</definedName>
    <definedName name="_xlnm._FilterDatabase" localSheetId="11" hidden="1">'AXIONE БОКСЫ'!$A$3:$I$10</definedName>
    <definedName name="_xlnm._FilterDatabase" localSheetId="8" hidden="1">'AXIONE НАБОРЫ и БОКСЫ'!$A$3:$L$10</definedName>
    <definedName name="_xlnm._FilterDatabase" localSheetId="2" hidden="1">'AXIONE РRO'!$A$3:$L$38</definedName>
    <definedName name="_xlnm._FilterDatabase" localSheetId="3" hidden="1">AXIONEHAIR!$A$3:$L$12</definedName>
    <definedName name="_xlnm._FilterDatabase" localSheetId="5" hidden="1">AXIONESUM!$A$3:$L$11</definedName>
    <definedName name="_xlnm._FilterDatabase" localSheetId="4" hidden="1">AXISALE!$A$3:$L$5</definedName>
    <definedName name="_xlnm._FilterDatabase" localSheetId="9" hidden="1">SALE!$A$3:$I$4</definedName>
    <definedName name="effe" localSheetId="7">#REF!</definedName>
    <definedName name="effe" localSheetId="6">#REF!</definedName>
    <definedName name="effe" localSheetId="1">#REF!</definedName>
    <definedName name="effe" localSheetId="11">#REF!</definedName>
    <definedName name="effe" localSheetId="8">#REF!</definedName>
    <definedName name="effe" localSheetId="2">#REF!</definedName>
    <definedName name="effe" localSheetId="3">#REF!</definedName>
    <definedName name="effe" localSheetId="5">#REF!</definedName>
    <definedName name="effe" localSheetId="4">#REF!</definedName>
    <definedName name="effe" localSheetId="9">#REF!</definedName>
    <definedName name="effe">#REF!</definedName>
    <definedName name="pr" localSheetId="7">#REF!</definedName>
    <definedName name="pr" localSheetId="6">#REF!</definedName>
    <definedName name="pr" localSheetId="1">#REF!</definedName>
    <definedName name="pr" localSheetId="11">#REF!</definedName>
    <definedName name="pr" localSheetId="8">#REF!</definedName>
    <definedName name="pr" localSheetId="2">#REF!</definedName>
    <definedName name="pr" localSheetId="3">#REF!</definedName>
    <definedName name="pr" localSheetId="5">#REF!</definedName>
    <definedName name="pr" localSheetId="4">#REF!</definedName>
    <definedName name="pr" localSheetId="9">#REF!</definedName>
    <definedName name="pr">#REF!</definedName>
    <definedName name="qq" localSheetId="11">#REF!</definedName>
    <definedName name="qq" localSheetId="8">#REF!</definedName>
    <definedName name="qq" localSheetId="3">#REF!</definedName>
    <definedName name="qq" localSheetId="5">#REF!</definedName>
    <definedName name="qq" localSheetId="4">#REF!</definedName>
    <definedName name="qq" localSheetId="9">#REF!</definedName>
    <definedName name="qq">#REF!</definedName>
    <definedName name="МП" localSheetId="11">#REF!</definedName>
    <definedName name="МП" localSheetId="8">#REF!</definedName>
    <definedName name="МП">#REF!</definedName>
    <definedName name="ника" localSheetId="11">#REF!</definedName>
    <definedName name="ника" localSheetId="8">#REF!</definedName>
    <definedName name="ника" localSheetId="5">#REF!</definedName>
    <definedName name="ника" localSheetId="9">#REF!</definedName>
    <definedName name="ника">#REF!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4" i="15" l="1"/>
  <c r="K4" i="17" l="1"/>
  <c r="K4" i="16" l="1"/>
  <c r="K4" i="20" l="1"/>
  <c r="H4" i="32" l="1"/>
  <c r="H4" i="28" l="1"/>
  <c r="G4" i="32" l="1"/>
  <c r="C17" i="7" l="1"/>
  <c r="D17" i="7"/>
  <c r="E17" i="7"/>
  <c r="G4" i="28" l="1"/>
  <c r="K4" i="31" l="1"/>
  <c r="I4" i="16" l="1"/>
  <c r="G4" i="16"/>
  <c r="J4" i="15" l="1"/>
  <c r="I4" i="15"/>
  <c r="G4" i="15"/>
  <c r="C11" i="7" s="1"/>
  <c r="E16" i="7"/>
  <c r="J4" i="17"/>
  <c r="E12" i="7" s="1"/>
  <c r="I4" i="17"/>
  <c r="D12" i="7" s="1"/>
  <c r="G4" i="17"/>
  <c r="C12" i="7" s="1"/>
  <c r="J4" i="20"/>
  <c r="E9" i="7" s="1"/>
  <c r="I4" i="20"/>
  <c r="D9" i="7" s="1"/>
  <c r="G4" i="20"/>
  <c r="C9" i="7" s="1"/>
  <c r="D10" i="7"/>
  <c r="C10" i="7"/>
  <c r="E7" i="7"/>
  <c r="E6" i="7"/>
  <c r="J4" i="16"/>
  <c r="E10" i="7" s="1"/>
  <c r="J4" i="31"/>
  <c r="E18" i="7" s="1"/>
  <c r="I4" i="31"/>
  <c r="D18" i="7" s="1"/>
  <c r="H4" i="31"/>
  <c r="G4" i="31"/>
  <c r="C18" i="7" s="1"/>
  <c r="C16" i="7" l="1"/>
  <c r="D16" i="7"/>
  <c r="G4" i="30" l="1"/>
  <c r="H4" i="30"/>
  <c r="J6" i="25" l="1"/>
  <c r="I6" i="25"/>
  <c r="H8" i="25" l="1"/>
  <c r="I8" i="25" s="1"/>
  <c r="H7" i="25"/>
  <c r="I7" i="25" s="1"/>
  <c r="J8" i="25" l="1"/>
  <c r="J7" i="25"/>
  <c r="K4" i="26" l="1"/>
  <c r="J4" i="26"/>
  <c r="E15" i="7" s="1"/>
  <c r="I4" i="26"/>
  <c r="D15" i="7" s="1"/>
  <c r="G4" i="26"/>
  <c r="C15" i="7" s="1"/>
  <c r="G4" i="22" l="1"/>
  <c r="J12" i="25"/>
  <c r="I12" i="25"/>
  <c r="J11" i="25"/>
  <c r="I11" i="25"/>
  <c r="J10" i="25"/>
  <c r="I10" i="25"/>
  <c r="J9" i="25"/>
  <c r="I9" i="25"/>
  <c r="J5" i="25"/>
  <c r="I5" i="25"/>
  <c r="K4" i="25"/>
  <c r="G4" i="25"/>
  <c r="C14" i="7" s="1"/>
  <c r="I4" i="25" l="1"/>
  <c r="D14" i="7" s="1"/>
  <c r="J4" i="25"/>
  <c r="E14" i="7" s="1"/>
  <c r="E8" i="7"/>
  <c r="J4" i="22" l="1"/>
  <c r="I4" i="22"/>
  <c r="K4" i="22" l="1"/>
  <c r="E13" i="7"/>
  <c r="D13" i="7"/>
  <c r="C13" i="7"/>
  <c r="E11" i="7" l="1"/>
  <c r="E20" i="7" s="1"/>
  <c r="D11" i="7"/>
  <c r="D20" i="7" s="1"/>
  <c r="C20" i="7"/>
  <c r="D22" i="7" l="1"/>
  <c r="E21" i="7"/>
  <c r="E22" i="7" s="1"/>
  <c r="A96" i="28"/>
  <c r="A79" i="32"/>
</calcChain>
</file>

<file path=xl/sharedStrings.xml><?xml version="1.0" encoding="utf-8"?>
<sst xmlns="http://schemas.openxmlformats.org/spreadsheetml/2006/main" count="1479" uniqueCount="684">
  <si>
    <t>Штрих-код</t>
  </si>
  <si>
    <t>Заказ</t>
  </si>
  <si>
    <t>4640026030221</t>
  </si>
  <si>
    <t>4640026030207</t>
  </si>
  <si>
    <t>4640026030252</t>
  </si>
  <si>
    <t>4640026030269</t>
  </si>
  <si>
    <t>4640026030276</t>
  </si>
  <si>
    <t>4640026030283</t>
  </si>
  <si>
    <t>4640026030306</t>
  </si>
  <si>
    <t>Деревянный короб</t>
  </si>
  <si>
    <t>АХ8066</t>
  </si>
  <si>
    <t>АХ8059</t>
  </si>
  <si>
    <t>АХ8060</t>
  </si>
  <si>
    <t>АХ8061</t>
  </si>
  <si>
    <t>АХ8062</t>
  </si>
  <si>
    <t>АХ8063</t>
  </si>
  <si>
    <t>АХ8064</t>
  </si>
  <si>
    <t>АХ8065</t>
  </si>
  <si>
    <t>4640026030504</t>
  </si>
  <si>
    <t>4640026030511</t>
  </si>
  <si>
    <t>4640026030535</t>
  </si>
  <si>
    <t>4640026030542</t>
  </si>
  <si>
    <t>АХ8067</t>
  </si>
  <si>
    <t>АХ8068</t>
  </si>
  <si>
    <t>АХ8081</t>
  </si>
  <si>
    <t>4640026030672</t>
  </si>
  <si>
    <t>АХ8054</t>
  </si>
  <si>
    <t>4640026030405</t>
  </si>
  <si>
    <t>АХ8052</t>
  </si>
  <si>
    <t>4640026030382</t>
  </si>
  <si>
    <t>АХ8077</t>
  </si>
  <si>
    <t>4640026030634</t>
  </si>
  <si>
    <t>АХ8058</t>
  </si>
  <si>
    <t>4640026030443</t>
  </si>
  <si>
    <t>АХ8078</t>
  </si>
  <si>
    <t>4640026030641</t>
  </si>
  <si>
    <t>АХ8099</t>
  </si>
  <si>
    <t>4640026030863</t>
  </si>
  <si>
    <t>АХ8083</t>
  </si>
  <si>
    <t>4640026030696</t>
  </si>
  <si>
    <t>АХ8079</t>
  </si>
  <si>
    <t>АХ8051</t>
  </si>
  <si>
    <t>АХ8053</t>
  </si>
  <si>
    <t>4640026030375</t>
  </si>
  <si>
    <t>Арт.</t>
  </si>
  <si>
    <t>АКЦИЯ</t>
  </si>
  <si>
    <t>4640026030399</t>
  </si>
  <si>
    <t>4640026030658</t>
  </si>
  <si>
    <t>АХ8100</t>
  </si>
  <si>
    <t>АХ8101</t>
  </si>
  <si>
    <t>АХ8102</t>
  </si>
  <si>
    <t>АХ8103</t>
  </si>
  <si>
    <t>АХ8104</t>
  </si>
  <si>
    <t>АХ8105</t>
  </si>
  <si>
    <t>4640026030924</t>
  </si>
  <si>
    <t>АХ8106</t>
  </si>
  <si>
    <t>4640026030931</t>
  </si>
  <si>
    <t>АХ8117</t>
  </si>
  <si>
    <t>АХ8113</t>
  </si>
  <si>
    <t>АХ8036</t>
  </si>
  <si>
    <t>АХ8034</t>
  </si>
  <si>
    <t>АХ8039</t>
  </si>
  <si>
    <t>АХ8040</t>
  </si>
  <si>
    <t>500 мл</t>
  </si>
  <si>
    <t>БАЗОВЫЕ масла для профессионального и домашнего ухода</t>
  </si>
  <si>
    <t>Наименование товара</t>
  </si>
  <si>
    <t>ИТОГО:</t>
  </si>
  <si>
    <t xml:space="preserve">               7(929)-909-48-64 </t>
  </si>
  <si>
    <t>АХ8124</t>
  </si>
  <si>
    <t>REHABILITATION - деликатная косметика для проблемной кожи</t>
  </si>
  <si>
    <t>HYALURON - линейка косметики для лица с гиалуроновой кислотой</t>
  </si>
  <si>
    <t>РРЦ</t>
  </si>
  <si>
    <t>Скидка</t>
  </si>
  <si>
    <t>Сумма Заказа:</t>
  </si>
  <si>
    <t>ИТОГО</t>
  </si>
  <si>
    <t>ИТОГО Сумма заказа:</t>
  </si>
  <si>
    <t>шт.</t>
  </si>
  <si>
    <t>UNIVERSAL - эффективная косметика для ежедневного ухода</t>
  </si>
  <si>
    <t xml:space="preserve"> </t>
  </si>
  <si>
    <t>4640026031099</t>
  </si>
  <si>
    <t>АХ8122</t>
  </si>
  <si>
    <t>5 000 мл * под заказ, срок изготовления 2-3 недели</t>
  </si>
  <si>
    <t>Объем</t>
  </si>
  <si>
    <t>ПРОФЕССИОНАЛЬНЫЕ, НАТУРАЛЬНЫЕ жидкие МАССАЖНЫЕ МАСЛА для тела</t>
  </si>
  <si>
    <t>100 мл</t>
  </si>
  <si>
    <t>200 мл</t>
  </si>
  <si>
    <t>1000 мл</t>
  </si>
  <si>
    <t>125 мл</t>
  </si>
  <si>
    <t>5000 мл</t>
  </si>
  <si>
    <t>150 мл</t>
  </si>
  <si>
    <t>50 мл</t>
  </si>
  <si>
    <t>30 мл</t>
  </si>
  <si>
    <t>15 мл</t>
  </si>
  <si>
    <t xml:space="preserve">Объем </t>
  </si>
  <si>
    <t>250 мл</t>
  </si>
  <si>
    <t>1000 гр</t>
  </si>
  <si>
    <t>Цены, руб</t>
  </si>
  <si>
    <t>АХ8144</t>
  </si>
  <si>
    <t>Д*Ш*В</t>
  </si>
  <si>
    <t>Вес, гр</t>
  </si>
  <si>
    <t>65*65*55</t>
  </si>
  <si>
    <t>45*55*160</t>
  </si>
  <si>
    <t>30*30*80</t>
  </si>
  <si>
    <t>45*45*80</t>
  </si>
  <si>
    <t>120*120*160</t>
  </si>
  <si>
    <t>90*90*50</t>
  </si>
  <si>
    <t>45*45*127</t>
  </si>
  <si>
    <t>100*80*160</t>
  </si>
  <si>
    <t>АХ8142</t>
  </si>
  <si>
    <t>АХ8163</t>
  </si>
  <si>
    <t>АХ8161</t>
  </si>
  <si>
    <t>АХ8165</t>
  </si>
  <si>
    <t>АХ8164</t>
  </si>
  <si>
    <t>АХ8162</t>
  </si>
  <si>
    <t>AX8181</t>
  </si>
  <si>
    <t>AX8182</t>
  </si>
  <si>
    <t>Объем, мл</t>
  </si>
  <si>
    <t>350 мл</t>
  </si>
  <si>
    <t>Воск-бальзам для бороды и усов (в шариках)</t>
  </si>
  <si>
    <t>АХ8185</t>
  </si>
  <si>
    <t>АХ8189</t>
  </si>
  <si>
    <t>АХ8187</t>
  </si>
  <si>
    <t xml:space="preserve">200 мл </t>
  </si>
  <si>
    <t>АХ8049</t>
  </si>
  <si>
    <t>АХ8222</t>
  </si>
  <si>
    <t>АХ8224</t>
  </si>
  <si>
    <t>АХ8219</t>
  </si>
  <si>
    <t>АХ8225</t>
  </si>
  <si>
    <t>75*75*25</t>
  </si>
  <si>
    <t>АХ8228</t>
  </si>
  <si>
    <t>АХ8227</t>
  </si>
  <si>
    <t>АХ8226</t>
  </si>
  <si>
    <t>50мл</t>
  </si>
  <si>
    <t>АХ8095</t>
  </si>
  <si>
    <t>4640026030825</t>
  </si>
  <si>
    <t>АХ8245</t>
  </si>
  <si>
    <t>АХ8256</t>
  </si>
  <si>
    <t>АХ8252</t>
  </si>
  <si>
    <t>АХ8223</t>
  </si>
  <si>
    <t>СУХИЕ САХАРНЫЕ скрабы для тела PROFF</t>
  </si>
  <si>
    <t>4640026032188</t>
  </si>
  <si>
    <t>4640026032195</t>
  </si>
  <si>
    <t>АХ8237</t>
  </si>
  <si>
    <t>АХ8254</t>
  </si>
  <si>
    <t>АХ8255</t>
  </si>
  <si>
    <t>АХ8086</t>
  </si>
  <si>
    <t>АХ8090</t>
  </si>
  <si>
    <t>АХ8091</t>
  </si>
  <si>
    <t>200мл</t>
  </si>
  <si>
    <t>АХ8221</t>
  </si>
  <si>
    <t>АХ8242</t>
  </si>
  <si>
    <t>АХ8167</t>
  </si>
  <si>
    <t>АХ8168</t>
  </si>
  <si>
    <t>АХ8151</t>
  </si>
  <si>
    <t>Шампунь для волос  Keratin&amp;D-pantenol</t>
  </si>
  <si>
    <t>Маска для волос  Keratin&amp;Vitamin E</t>
  </si>
  <si>
    <t>Спрей для волос с кератином Keratin Ceramides</t>
  </si>
  <si>
    <t>120мл</t>
  </si>
  <si>
    <t>AX8175</t>
  </si>
  <si>
    <t>AX8176</t>
  </si>
  <si>
    <r>
      <rPr>
        <b/>
        <sz val="11"/>
        <color rgb="FF333300"/>
        <rFont val="Calibri"/>
        <family val="2"/>
        <charset val="204"/>
        <scheme val="minor"/>
      </rPr>
      <t xml:space="preserve"> </t>
    </r>
    <r>
      <rPr>
        <sz val="11"/>
        <color rgb="FF333300"/>
        <rFont val="Calibri"/>
        <family val="2"/>
        <charset val="204"/>
        <scheme val="minor"/>
      </rPr>
      <t>Бальзам для волос  Keratin&amp;Shea Butter</t>
    </r>
  </si>
  <si>
    <t>55*33*189</t>
  </si>
  <si>
    <t>90*90*43</t>
  </si>
  <si>
    <t>90*90*245</t>
  </si>
  <si>
    <t>60*60*217</t>
  </si>
  <si>
    <t>90*90*53</t>
  </si>
  <si>
    <t>49*49*220</t>
  </si>
  <si>
    <t>92*92*53</t>
  </si>
  <si>
    <t>38*38*149</t>
  </si>
  <si>
    <t>48*48*200</t>
  </si>
  <si>
    <t>90*90*56</t>
  </si>
  <si>
    <t>33*33*111</t>
  </si>
  <si>
    <t>41*41*180</t>
  </si>
  <si>
    <t>66*66*35</t>
  </si>
  <si>
    <t>37*37*127</t>
  </si>
  <si>
    <t>37*37*115</t>
  </si>
  <si>
    <t>80*80*260</t>
  </si>
  <si>
    <t>130*130*120</t>
  </si>
  <si>
    <t>117*117*154</t>
  </si>
  <si>
    <t xml:space="preserve">АХ8171   </t>
  </si>
  <si>
    <t>АХ8258</t>
  </si>
  <si>
    <t>120*120*190</t>
  </si>
  <si>
    <t>150мл</t>
  </si>
  <si>
    <t>Деликатный гель-скраб для чувствительной кожи</t>
  </si>
  <si>
    <t>Дополнительный расходник</t>
  </si>
  <si>
    <t>Дозатор 28 горло на флакон 500мл и 1000мл</t>
  </si>
  <si>
    <t>Пакет с логотипом AXIOMA</t>
  </si>
  <si>
    <t>Деревянный короб с замком и логотипом AXIOMA BARBER</t>
  </si>
  <si>
    <t>Цена</t>
  </si>
  <si>
    <t>Заказ, кол-во</t>
  </si>
  <si>
    <t>Сумма</t>
  </si>
  <si>
    <t>Крем-скраб для рук "Миндаль и облепиха"</t>
  </si>
  <si>
    <t>Крем-скраб для рук "Тропические фрукты"</t>
  </si>
  <si>
    <t>АХ8026</t>
  </si>
  <si>
    <t>136*79*300</t>
  </si>
  <si>
    <t>АХ8025</t>
  </si>
  <si>
    <t>АХ8027</t>
  </si>
  <si>
    <t xml:space="preserve"> Гель-бальзам с лечебным действием HOT EFFECT для тела </t>
  </si>
  <si>
    <t>Нежный скраб -шербет для пилинга Банановый рай</t>
  </si>
  <si>
    <t xml:space="preserve"> АХ8125              </t>
  </si>
  <si>
    <t xml:space="preserve">АХ8126    </t>
  </si>
  <si>
    <t>Парфюмерный гель для душа Le charme</t>
  </si>
  <si>
    <t>Парфюмерный гель для душа La maitrise</t>
  </si>
  <si>
    <t>Парфюмерный гель для душа L'intrigue</t>
  </si>
  <si>
    <t>Парфюмерный гель для душа La passion</t>
  </si>
  <si>
    <t>AX8021</t>
  </si>
  <si>
    <t>4640026030702</t>
  </si>
  <si>
    <t>AX8010</t>
  </si>
  <si>
    <t>AX8019</t>
  </si>
  <si>
    <t>AX8020</t>
  </si>
  <si>
    <t xml:space="preserve">Масло-маска для волос "Комплексный уход"  </t>
  </si>
  <si>
    <t xml:space="preserve">Масло-маска для волос "Против выпадения"   </t>
  </si>
  <si>
    <t xml:space="preserve">Баттер для тела и лица "Восстановление всех функций кожи"  для тела и лица </t>
  </si>
  <si>
    <t xml:space="preserve">Баттер для тела "ANTIцеллюлитное" для тела  </t>
  </si>
  <si>
    <t>АХ8154</t>
  </si>
  <si>
    <t>Опт        от 45 000</t>
  </si>
  <si>
    <t>Мелкий ОПТ      от 20 000</t>
  </si>
  <si>
    <t>Мелкий ОПТ  от    20 000</t>
  </si>
  <si>
    <t>Опт    от     45 000</t>
  </si>
  <si>
    <t>АХ8172</t>
  </si>
  <si>
    <t xml:space="preserve">АХ8024 </t>
  </si>
  <si>
    <t xml:space="preserve">АХ8028   </t>
  </si>
  <si>
    <t xml:space="preserve">АХ8029   </t>
  </si>
  <si>
    <t xml:space="preserve">АХ8030 </t>
  </si>
  <si>
    <t xml:space="preserve">АХ8023  </t>
  </si>
  <si>
    <t xml:space="preserve">АХ8135 </t>
  </si>
  <si>
    <t>Тающее масло для идеального загара "Сomplex Full Light &amp; argania spinosa"</t>
  </si>
  <si>
    <t>Солнцезащитный вельвет-крем для лица "Защита и омоложение" SPF 50+</t>
  </si>
  <si>
    <t xml:space="preserve"> АХ8131            </t>
  </si>
  <si>
    <t>Антицеллюлитное масло 2в1 "Beta-carotene &amp; laminaria"</t>
  </si>
  <si>
    <t xml:space="preserve"> АХ8132                  </t>
  </si>
  <si>
    <t>Масло для волос защита от солнца и соли "Mauritia flexuosa fruit oil &amp; amaranthus"</t>
  </si>
  <si>
    <t>АХ8133</t>
  </si>
  <si>
    <t>Крем-бальзам после загара охлаждающая вуаль "Menthol &amp; eucalyptus"</t>
  </si>
  <si>
    <t xml:space="preserve">АХ8134 </t>
  </si>
  <si>
    <t>Ледяной гель после загара SOS-SUN-EXPERT "Spearmint &amp; D- panthenol"</t>
  </si>
  <si>
    <t>АХ8136</t>
  </si>
  <si>
    <t>Средства для защиты от солнца</t>
  </si>
  <si>
    <t>АХ8160</t>
  </si>
  <si>
    <t xml:space="preserve"> АХ8183</t>
  </si>
  <si>
    <t>Шампунь для волос  PROFF</t>
  </si>
  <si>
    <t>АХ8129</t>
  </si>
  <si>
    <t>1 шт</t>
  </si>
  <si>
    <t>АХ8127</t>
  </si>
  <si>
    <t>АХ8130</t>
  </si>
  <si>
    <t>АХ8128</t>
  </si>
  <si>
    <t>5 шт</t>
  </si>
  <si>
    <t>НАБОР тканевый масок  для лица и шеи АССОРТИ</t>
  </si>
  <si>
    <t>10 шт</t>
  </si>
  <si>
    <t>АХ8243</t>
  </si>
  <si>
    <t>Мыло для рук с анибактериальным эффетом</t>
  </si>
  <si>
    <t>АХ8234</t>
  </si>
  <si>
    <t xml:space="preserve">Жидкость для рук с  антибактериальным эффектом </t>
  </si>
  <si>
    <t>АХ8230</t>
  </si>
  <si>
    <t xml:space="preserve">Спрей для рук с  антибактериальным эффектом </t>
  </si>
  <si>
    <t>АХ8236</t>
  </si>
  <si>
    <t>Жидкость для рук с  антибактериальным эффектом  жидкость</t>
  </si>
  <si>
    <t>АХ8244</t>
  </si>
  <si>
    <t>300мл</t>
  </si>
  <si>
    <t>100мл</t>
  </si>
  <si>
    <t>170мл</t>
  </si>
  <si>
    <t>5000мл</t>
  </si>
  <si>
    <t xml:space="preserve"> АХ8252      </t>
  </si>
  <si>
    <t>80*47*140</t>
  </si>
  <si>
    <t xml:space="preserve"> АХ8204</t>
  </si>
  <si>
    <t xml:space="preserve"> АХ8272</t>
  </si>
  <si>
    <t>90*90*150</t>
  </si>
  <si>
    <t>АХ8271</t>
  </si>
  <si>
    <t xml:space="preserve"> АХ8206</t>
  </si>
  <si>
    <t>АХ8203</t>
  </si>
  <si>
    <t>АХ8205</t>
  </si>
  <si>
    <t>AXIHAIR- Профессиональная косметика для волос</t>
  </si>
  <si>
    <t>AXISUMMER - Профессиональные средства для защиты от солнца</t>
  </si>
  <si>
    <t>AXISALE - Товар в ограниченном кол-ве</t>
  </si>
  <si>
    <t>oficce@axioma-one.ru  *   zakaz@axioma-one.ru  *  manager@axioma-one.ru  *  opt@axioma-one.ru</t>
  </si>
  <si>
    <t>www.axioma-shop.ru</t>
  </si>
  <si>
    <t xml:space="preserve"> - Профессиональная натуральная косметика для массажа</t>
  </si>
  <si>
    <t xml:space="preserve"> - средства для домашнего ухода</t>
  </si>
  <si>
    <r>
      <rPr>
        <b/>
        <i/>
        <sz val="18"/>
        <rFont val="Arial Black"/>
        <family val="2"/>
        <charset val="204"/>
      </rPr>
      <t>AXI</t>
    </r>
    <r>
      <rPr>
        <b/>
        <i/>
        <sz val="18"/>
        <color theme="9" tint="-0.499984740745262"/>
        <rFont val="Arial Black"/>
        <family val="2"/>
        <charset val="204"/>
      </rPr>
      <t>HAIR</t>
    </r>
    <r>
      <rPr>
        <b/>
        <i/>
        <sz val="18"/>
        <rFont val="Arial Black"/>
        <family val="2"/>
        <charset val="204"/>
      </rPr>
      <t xml:space="preserve"> </t>
    </r>
    <r>
      <rPr>
        <b/>
        <i/>
        <sz val="16"/>
        <rFont val="Arial"/>
        <family val="2"/>
        <charset val="204"/>
      </rPr>
      <t>- средства для ухода за волосами</t>
    </r>
  </si>
  <si>
    <r>
      <rPr>
        <b/>
        <sz val="16"/>
        <color theme="3" tint="-0.499984740745262"/>
        <rFont val="Arial Black"/>
        <family val="2"/>
        <charset val="204"/>
      </rPr>
      <t>AXI</t>
    </r>
    <r>
      <rPr>
        <b/>
        <sz val="16"/>
        <color rgb="FFFF0000"/>
        <rFont val="Arial Black"/>
        <family val="2"/>
        <charset val="204"/>
      </rPr>
      <t>SALE</t>
    </r>
    <r>
      <rPr>
        <b/>
        <sz val="16"/>
        <color theme="3" tint="-0.499984740745262"/>
        <rFont val="Arial Black"/>
        <family val="2"/>
        <charset val="204"/>
      </rPr>
      <t xml:space="preserve"> </t>
    </r>
    <r>
      <rPr>
        <b/>
        <sz val="16"/>
        <color theme="3" tint="-0.499984740745262"/>
        <rFont val="Arial"/>
        <family val="2"/>
        <charset val="204"/>
      </rPr>
      <t>- товар в органиченном количестве</t>
    </r>
  </si>
  <si>
    <r>
      <rPr>
        <b/>
        <i/>
        <sz val="16"/>
        <rFont val="Arial Black"/>
        <family val="2"/>
        <charset val="204"/>
      </rPr>
      <t>AXI</t>
    </r>
    <r>
      <rPr>
        <b/>
        <i/>
        <sz val="16"/>
        <color rgb="FFFFC000"/>
        <rFont val="Arial Black"/>
        <family val="2"/>
        <charset val="204"/>
      </rPr>
      <t>SUM</t>
    </r>
    <r>
      <rPr>
        <b/>
        <i/>
        <sz val="16"/>
        <rFont val="Arial"/>
        <family val="2"/>
        <charset val="204"/>
      </rPr>
      <t xml:space="preserve"> - средства для защиты от солнца</t>
    </r>
  </si>
  <si>
    <t>ПОДАРОЧНЫЕ наборы для БРУТАЛЬНЫХ мужчин</t>
  </si>
  <si>
    <t>АХ8266</t>
  </si>
  <si>
    <t>АХ8267</t>
  </si>
  <si>
    <t>АХ8268</t>
  </si>
  <si>
    <t>АХ8269</t>
  </si>
  <si>
    <t xml:space="preserve"> АХ8288</t>
  </si>
  <si>
    <t>КРЕМ-ГЕЛИ для ЛОКАЛЬНОГО ОБЕРТЫВАНИЯ с действием PROFF</t>
  </si>
  <si>
    <t>АХ8270</t>
  </si>
  <si>
    <t>Бальзам для волос  PROFF</t>
  </si>
  <si>
    <r>
      <rPr>
        <b/>
        <sz val="14"/>
        <color rgb="FFFF0000"/>
        <rFont val="Bookman Old Style"/>
        <family val="1"/>
        <charset val="204"/>
      </rPr>
      <t>NEW TOP!</t>
    </r>
    <r>
      <rPr>
        <b/>
        <sz val="14"/>
        <rFont val="Bookman Old Style"/>
        <family val="1"/>
        <charset val="204"/>
      </rPr>
      <t xml:space="preserve"> САХАРНЫЕ скрабы</t>
    </r>
  </si>
  <si>
    <r>
      <rPr>
        <b/>
        <sz val="14"/>
        <color rgb="FFFF0000"/>
        <rFont val="Bookman Old Style"/>
        <family val="1"/>
        <charset val="204"/>
      </rPr>
      <t>NEW</t>
    </r>
    <r>
      <rPr>
        <b/>
        <sz val="14"/>
        <rFont val="Bookman Old Style"/>
        <family val="1"/>
        <charset val="204"/>
      </rPr>
      <t xml:space="preserve"> Сыворотки для лица</t>
    </r>
  </si>
  <si>
    <t>LIFTING - революционная косметика для коррекции морщин</t>
  </si>
  <si>
    <r>
      <rPr>
        <b/>
        <sz val="14"/>
        <color rgb="FFFF0000"/>
        <rFont val="Bookman Old Style"/>
        <family val="1"/>
        <charset val="204"/>
      </rPr>
      <t>NEW</t>
    </r>
    <r>
      <rPr>
        <b/>
        <sz val="14"/>
        <rFont val="Bookman Old Style"/>
        <family val="1"/>
        <charset val="204"/>
      </rPr>
      <t xml:space="preserve"> НАБОРЫ тканевых масок для лица PROFF</t>
    </r>
  </si>
  <si>
    <r>
      <rPr>
        <b/>
        <sz val="14"/>
        <color rgb="FFFF0000"/>
        <rFont val="Bookman Old Style"/>
        <family val="1"/>
        <charset val="204"/>
      </rPr>
      <t>NEW</t>
    </r>
    <r>
      <rPr>
        <b/>
        <sz val="14"/>
        <rFont val="Bookman Old Style"/>
        <family val="1"/>
        <charset val="204"/>
      </rPr>
      <t xml:space="preserve"> НОВИНКИ </t>
    </r>
  </si>
  <si>
    <t>АХ8331</t>
  </si>
  <si>
    <r>
      <t xml:space="preserve">NEW </t>
    </r>
    <r>
      <rPr>
        <b/>
        <sz val="14"/>
        <rFont val="Bookman Old Style"/>
        <family val="1"/>
        <charset val="204"/>
      </rPr>
      <t>Профессиональные гели для ОБЕРТЫВАНИЯ</t>
    </r>
  </si>
  <si>
    <t>АХ8232</t>
  </si>
  <si>
    <t>EXPERT - профессинальная косметика для лица, аппаратных процедур и салонов красоты</t>
  </si>
  <si>
    <t>Масло-маски для волос 100% NATURAL</t>
  </si>
  <si>
    <t>Средства для ухода  за волосами С КЕРАТИНОМ</t>
  </si>
  <si>
    <t>PROFF средства для волос SULFATES FREE</t>
  </si>
  <si>
    <r>
      <rPr>
        <b/>
        <sz val="16"/>
        <color rgb="FFFF0000"/>
        <rFont val="Bookman Old Style"/>
        <family val="1"/>
        <charset val="204"/>
      </rPr>
      <t>NEW</t>
    </r>
    <r>
      <rPr>
        <b/>
        <sz val="14"/>
        <color rgb="FFFF0000"/>
        <rFont val="Bookman Old Style"/>
        <family val="1"/>
        <charset val="204"/>
      </rPr>
      <t xml:space="preserve"> </t>
    </r>
    <r>
      <rPr>
        <b/>
        <sz val="14"/>
        <color theme="0"/>
        <rFont val="Bookman Old Style"/>
        <family val="1"/>
        <charset val="204"/>
      </rPr>
      <t>PROFессиональная косметика для мужчин</t>
    </r>
  </si>
  <si>
    <t>PROFессиональная косметика для мужчин</t>
  </si>
  <si>
    <t xml:space="preserve">AXIBARBER - средства по уходу за БОРОДОЙ и УСАМИ </t>
  </si>
  <si>
    <r>
      <rPr>
        <b/>
        <sz val="16"/>
        <color rgb="FFFF0000"/>
        <rFont val="Bookman Old Style"/>
        <family val="1"/>
        <charset val="204"/>
      </rPr>
      <t>NEW</t>
    </r>
    <r>
      <rPr>
        <b/>
        <sz val="14"/>
        <color rgb="FFFF0000"/>
        <rFont val="Bookman Old Style"/>
        <family val="1"/>
        <charset val="204"/>
      </rPr>
      <t xml:space="preserve"> </t>
    </r>
    <r>
      <rPr>
        <b/>
        <sz val="14"/>
        <color theme="0"/>
        <rFont val="Bookman Old Style"/>
        <family val="1"/>
        <charset val="204"/>
      </rPr>
      <t>Средства ПРОТИВ ВЫПАДЕНИЯ волос</t>
    </r>
  </si>
  <si>
    <t>АХ8284</t>
  </si>
  <si>
    <t xml:space="preserve"> АХ8285</t>
  </si>
  <si>
    <t xml:space="preserve"> АХ8283</t>
  </si>
  <si>
    <t xml:space="preserve"> АХ8286</t>
  </si>
  <si>
    <r>
      <t>MAN</t>
    </r>
    <r>
      <rPr>
        <b/>
        <sz val="12"/>
        <rFont val="Calibri"/>
        <family val="2"/>
        <charset val="204"/>
        <scheme val="minor"/>
      </rPr>
      <t xml:space="preserve"> Гель для умывания с охлаждающим эффектом  </t>
    </r>
  </si>
  <si>
    <t>НЕ СНИЖАЕМАЯ РРЦ</t>
  </si>
  <si>
    <t>Тубус или Дой-пак</t>
  </si>
  <si>
    <r>
      <rPr>
        <b/>
        <sz val="12"/>
        <rFont val="Calibri"/>
        <family val="2"/>
        <charset val="204"/>
        <scheme val="minor"/>
      </rPr>
      <t>Мужской набор по уходу за лицом и бородой "Очищение и уход VIP"</t>
    </r>
    <r>
      <rPr>
        <sz val="11"/>
        <rFont val="Calibri"/>
        <family val="2"/>
        <charset val="204"/>
        <scheme val="minor"/>
      </rPr>
      <t xml:space="preserve"> - Воск для усов и бороды "Super фиксация"  50мл/  Масло для бороды "Питание и блеск" 50мл/ NEW Гель-маска для лица "Очищение и омоложение"  50 мл/ Шампунь для бороды "Очищение и уход" 100 мл/ Гель для умывания с охлаждающим эффектом (масло конопли/ментол) 150 мл</t>
    </r>
  </si>
  <si>
    <r>
      <rPr>
        <b/>
        <sz val="12"/>
        <rFont val="Calibri"/>
        <family val="2"/>
        <charset val="204"/>
        <scheme val="minor"/>
      </rPr>
      <t xml:space="preserve">Мужской набор по уходу за лицом и бородой "Брутал-бородач" </t>
    </r>
    <r>
      <rPr>
        <sz val="11"/>
        <rFont val="Calibri"/>
        <family val="2"/>
        <charset val="204"/>
        <scheme val="minor"/>
      </rPr>
      <t>- АХ8186 Матовое масло для бороды "Расти борода" 30 мл/  АХ8204 Сыворотка-эликсир для лица "Омолаживающая" с гиалурон и коллагеном 30 мл/ АХ8225 Крем-бальзам для бороды "Густота и контроль"  50 мл/ АХ8189 Крем для лица и рук Универсальный 50 мл/ АХ8039 Шампунь для бороды "Очищение и уход" 100 мл
АХ8040 Крем для волос и бороды "Уход и форма" 100 мл/  АХ8286 Шампунь против выпадения 200 мл</t>
    </r>
  </si>
  <si>
    <t>Подарочные наборы</t>
  </si>
  <si>
    <t>Дой-пак</t>
  </si>
  <si>
    <t>АХ8335</t>
  </si>
  <si>
    <t>АХ8333</t>
  </si>
  <si>
    <t>АХ8334</t>
  </si>
  <si>
    <t>АХ8338</t>
  </si>
  <si>
    <t>АХ8337</t>
  </si>
  <si>
    <t>ПОДАРОЧНЫЕ наборы</t>
  </si>
  <si>
    <t xml:space="preserve"> - наборы для домашнего ухода</t>
  </si>
  <si>
    <t>БОКС-УХОДЫ за телом и лицом</t>
  </si>
  <si>
    <t>ПОДАРОК при покупке набора</t>
  </si>
  <si>
    <r>
      <rPr>
        <b/>
        <sz val="16"/>
        <color rgb="FFFF0000"/>
        <rFont val="Calibri"/>
        <family val="2"/>
        <charset val="204"/>
        <scheme val="minor"/>
      </rPr>
      <t>Подарок</t>
    </r>
    <r>
      <rPr>
        <sz val="16"/>
        <color rgb="FF663300"/>
        <rFont val="Calibri"/>
        <family val="2"/>
        <charset val="204"/>
        <scheme val="minor"/>
      </rPr>
      <t xml:space="preserve"> </t>
    </r>
    <r>
      <rPr>
        <sz val="11"/>
        <color rgb="FF663300"/>
        <rFont val="Calibri"/>
        <family val="2"/>
        <charset val="204"/>
        <scheme val="minor"/>
      </rPr>
      <t xml:space="preserve">- АХ8025 Соль для ванн ANTI-CELLULITE с лимфодренажным эффектом
АХ8117 Сахарный скраб для тела  "Антицеллюлит"  МАНГО
АХ8168 Контрастный крем для обертывания «Тройной эффект» 
AX8021 Масло для тела "Антицеллюлитное"  </t>
    </r>
  </si>
  <si>
    <r>
      <rPr>
        <b/>
        <sz val="16"/>
        <color rgb="FFFF0000"/>
        <rFont val="Calibri"/>
        <family val="2"/>
        <charset val="204"/>
        <scheme val="minor"/>
      </rPr>
      <t>Подарок</t>
    </r>
    <r>
      <rPr>
        <sz val="16"/>
        <color rgb="FF663300"/>
        <rFont val="Calibri"/>
        <family val="2"/>
        <charset val="204"/>
        <scheme val="minor"/>
      </rPr>
      <t xml:space="preserve"> </t>
    </r>
    <r>
      <rPr>
        <sz val="11"/>
        <color rgb="FF663300"/>
        <rFont val="Calibri"/>
        <family val="2"/>
        <charset val="204"/>
        <scheme val="minor"/>
      </rPr>
      <t xml:space="preserve">-АХ8146 контрастный гель 3 в 1/ АХ8147 крем от растяжек, антицеллюлит - лимфожренаж/ АХ8148 скраб Манго-мандарин
</t>
    </r>
  </si>
  <si>
    <r>
      <rPr>
        <b/>
        <sz val="16"/>
        <color rgb="FFFF0000"/>
        <rFont val="Calibri"/>
        <family val="2"/>
        <charset val="204"/>
        <scheme val="minor"/>
      </rPr>
      <t>Подарок</t>
    </r>
    <r>
      <rPr>
        <sz val="16"/>
        <color rgb="FF663300"/>
        <rFont val="Calibri"/>
        <family val="2"/>
        <charset val="204"/>
        <scheme val="minor"/>
      </rPr>
      <t xml:space="preserve"> </t>
    </r>
    <r>
      <rPr>
        <sz val="11"/>
        <color rgb="FF663300"/>
        <rFont val="Calibri"/>
        <family val="2"/>
        <charset val="204"/>
        <scheme val="minor"/>
      </rPr>
      <t xml:space="preserve">-AX8182 Крем для рук и тела Гипоаллергенный/ АХ8026 Соль для ванн RELAX с антибактериальным эффектом/ АХ8151 Бессульфатный солевой скраб «3 вида соли» </t>
    </r>
  </si>
  <si>
    <r>
      <rPr>
        <b/>
        <sz val="12"/>
        <color rgb="FF663300"/>
        <rFont val="Calibri"/>
        <family val="2"/>
        <charset val="204"/>
        <scheme val="minor"/>
      </rPr>
      <t xml:space="preserve">Бокс-уход ДЕТОКС </t>
    </r>
    <r>
      <rPr>
        <sz val="11"/>
        <color rgb="FF663300"/>
        <rFont val="Calibri"/>
        <family val="2"/>
        <charset val="204"/>
        <scheme val="minor"/>
      </rPr>
      <t xml:space="preserve">- АХ8272 Сахарный скраб DETOX (глубокое очищение, вывод шлаков и токсинов)/  Нейтральный гель для обертывания DETOX/ АХ8061 Массажное масло для тела  "DETOX"/ АХ8287 top!  GOLD Водорослевая гель-маска Lifting/ АХ8126      NEW Крем-суфле для рук SPA-Professional
</t>
    </r>
  </si>
  <si>
    <r>
      <rPr>
        <b/>
        <sz val="12"/>
        <color rgb="FF663300"/>
        <rFont val="Calibri"/>
        <family val="2"/>
        <charset val="204"/>
        <scheme val="minor"/>
      </rPr>
      <t xml:space="preserve">Бокс-уход ЖИРОСЖИГАЮЩИЙ </t>
    </r>
    <r>
      <rPr>
        <sz val="11"/>
        <color rgb="FF663300"/>
        <rFont val="Calibri"/>
        <family val="2"/>
        <charset val="204"/>
        <scheme val="minor"/>
      </rPr>
      <t xml:space="preserve">-  АХ8223 Сухой сахарный скраб для тела "Цитрус"/ АХ8063 Массажное масло для тела  "Упругость"/ АХ8237 Гель для обертывания "Жиросжигающий"  с комплексом LPD"s Nicotinato de Metilo/ АХ8168 Контрастный крем для обертывания «Тройной эффект»/ АХ8130 NEW Тканевая маска для лица и шеи </t>
    </r>
  </si>
  <si>
    <r>
      <rPr>
        <b/>
        <sz val="12"/>
        <color rgb="FF663300"/>
        <rFont val="Calibri"/>
        <family val="2"/>
        <charset val="204"/>
        <scheme val="minor"/>
      </rPr>
      <t xml:space="preserve">Бокс-уход АНТИЦЕЛЛЮЛИТНЫЙ </t>
    </r>
    <r>
      <rPr>
        <sz val="11"/>
        <color rgb="FF663300"/>
        <rFont val="Calibri"/>
        <family val="2"/>
        <charset val="204"/>
        <scheme val="minor"/>
      </rPr>
      <t xml:space="preserve"> - АХ8223 Сухой сахарный скраб для тела "Цитрус"/ АХ8124 Горячий гель для обертывания "Антицеллюлит" ЦИТРУСОВЫЙ/ АХ8060 Массажное масло для тела "ANTIцеллюлитное"/ АХ8033 top! Гидрофильное гель-масло для умывания "Манго"/ АХ8058 Универсальный тоник для нормальной кожи/ АХ8205 top! Expert Массажная сыворотка для лица с арганой и масло какао/ АХ8127 NEW Тканевая маска для лица и шеи</t>
    </r>
  </si>
  <si>
    <r>
      <rPr>
        <b/>
        <sz val="12"/>
        <color rgb="FF663300"/>
        <rFont val="Calibri"/>
        <family val="2"/>
        <charset val="204"/>
        <scheme val="minor"/>
      </rPr>
      <t xml:space="preserve">Бокс-уход РЕЛАКС </t>
    </r>
    <r>
      <rPr>
        <sz val="11"/>
        <color rgb="FF663300"/>
        <rFont val="Calibri"/>
        <family val="2"/>
        <charset val="204"/>
        <scheme val="minor"/>
      </rPr>
      <t xml:space="preserve">-  АХ8271 Сахарный скраб COCONUT (увлажнение, регенерация и омоложение)/  АХ8288 top! Жидкие водоросли/ АХ8065 Массажное масло для тела  "RELAX"/ АХ8232 Гель-бальзам ICE-EFFECT Proff/ АХ8287 top!  GOLD Водорослевая гель-маска Lifting
</t>
    </r>
  </si>
  <si>
    <r>
      <rPr>
        <b/>
        <sz val="16"/>
        <color rgb="FFFF0000"/>
        <rFont val="Calibri"/>
        <family val="2"/>
        <charset val="204"/>
        <scheme val="minor"/>
      </rPr>
      <t>Подарок</t>
    </r>
    <r>
      <rPr>
        <sz val="16"/>
        <color rgb="FF663300"/>
        <rFont val="Calibri"/>
        <family val="2"/>
        <charset val="204"/>
        <scheme val="minor"/>
      </rPr>
      <t xml:space="preserve"> </t>
    </r>
    <r>
      <rPr>
        <sz val="11"/>
        <color rgb="FF663300"/>
        <rFont val="Calibri"/>
        <family val="2"/>
        <charset val="204"/>
        <scheme val="minor"/>
      </rPr>
      <t>-АХ8161 Парфюмерный гель для душа La maitrise/ АХ8026 Соль для ванн RELAX с антибактериальным эффектом/ AX8145 Бальзам-масло для губ  "Гипоаллергенное" АЛОЭ-ВЕРА</t>
    </r>
  </si>
  <si>
    <r>
      <rPr>
        <b/>
        <sz val="12"/>
        <color rgb="FF663300"/>
        <rFont val="Calibri"/>
        <family val="2"/>
        <charset val="204"/>
        <scheme val="minor"/>
      </rPr>
      <t xml:space="preserve">Бокс-уход КРИО </t>
    </r>
    <r>
      <rPr>
        <sz val="11"/>
        <color rgb="FF663300"/>
        <rFont val="Calibri"/>
        <family val="2"/>
        <charset val="204"/>
        <scheme val="minor"/>
      </rPr>
      <t xml:space="preserve">-  АХ8223 Сухой сахарный скраб для тела "Цитрус"/ АХ8023   Крио-обертывание "Ледяное моделирование"/ АХ8167 Охлаждающий крем-актив «Ледяное обертывание»/ АХ8064 Массажное масло для тела  "ANTIоксидантное"/ АХ8054 Гель-маска для чувствительной кожи/ АХ8256 top! Жидкие патчи для глаз 15мл (голубые) 
</t>
    </r>
  </si>
  <si>
    <r>
      <rPr>
        <b/>
        <sz val="16"/>
        <color rgb="FFFF0000"/>
        <rFont val="Calibri"/>
        <family val="2"/>
        <charset val="204"/>
        <scheme val="minor"/>
      </rPr>
      <t>Подарок</t>
    </r>
    <r>
      <rPr>
        <sz val="16"/>
        <color rgb="FF663300"/>
        <rFont val="Calibri"/>
        <family val="2"/>
        <charset val="204"/>
        <scheme val="minor"/>
      </rPr>
      <t xml:space="preserve"> </t>
    </r>
    <r>
      <rPr>
        <sz val="11"/>
        <color rgb="FF663300"/>
        <rFont val="Calibri"/>
        <family val="2"/>
        <charset val="204"/>
        <scheme val="minor"/>
      </rPr>
      <t>-АХ8130 NEW Тканевая маска для лица и шеи/ AX8182 Крем для рук и тела Гипоаллергенный/ АХ8232 Гель-бальзам ICE-EFFECT Proff</t>
    </r>
  </si>
  <si>
    <t>AXIONE БОКС-УХОДЫ - готовые наборы для салонных процедур</t>
  </si>
  <si>
    <t>Уцененный товар</t>
  </si>
  <si>
    <t xml:space="preserve"> - подарочные наборы и специализированные комплексы для салонов</t>
  </si>
  <si>
    <t>AXIONE - Наборы и бокс уходы для салонов</t>
  </si>
  <si>
    <t>АХ8339</t>
  </si>
  <si>
    <t>АХ8340</t>
  </si>
  <si>
    <t>АХ8341</t>
  </si>
  <si>
    <t>АХ8342</t>
  </si>
  <si>
    <t>АХ8344</t>
  </si>
  <si>
    <t>АХ8345</t>
  </si>
  <si>
    <t>АХ8346</t>
  </si>
  <si>
    <t>АХ8347</t>
  </si>
  <si>
    <t>АХ8349</t>
  </si>
  <si>
    <t>АХ8350</t>
  </si>
  <si>
    <t>АХ8351</t>
  </si>
  <si>
    <t>АХ8139</t>
  </si>
  <si>
    <t xml:space="preserve"> АХ8329</t>
  </si>
  <si>
    <r>
      <t xml:space="preserve">NEW </t>
    </r>
    <r>
      <rPr>
        <b/>
        <sz val="14"/>
        <rFont val="Bookman Old Style"/>
        <family val="1"/>
        <charset val="204"/>
      </rPr>
      <t>МАСЛО для ЭРОТИЧЕСКОГО массажа</t>
    </r>
  </si>
  <si>
    <t>АХ8328</t>
  </si>
  <si>
    <t>Мелкий ОПТ от 30 000р</t>
  </si>
  <si>
    <t>Мелкий ОПТ         от 30 000</t>
  </si>
  <si>
    <t>Опт        от 60 000</t>
  </si>
  <si>
    <t>АХ8360</t>
  </si>
  <si>
    <t>АХ8361</t>
  </si>
  <si>
    <t>АХ8362</t>
  </si>
  <si>
    <t>Опт от             60 000</t>
  </si>
  <si>
    <r>
      <t xml:space="preserve">Гель-бальзам ICE-EFFECT Proff </t>
    </r>
    <r>
      <rPr>
        <sz val="10"/>
        <color theme="6" tint="-0.499984740745262"/>
        <rFont val="Calibri"/>
        <family val="2"/>
        <charset val="204"/>
        <scheme val="minor"/>
      </rPr>
      <t>(ментол, камфора, экстракты прополиса) Терапия варикоза, релакс после физических нагрузок, помощь при артрите.</t>
    </r>
  </si>
  <si>
    <r>
      <t>Массажное масло для тела "Гипоаллергенное"</t>
    </r>
    <r>
      <rPr>
        <sz val="11"/>
        <color theme="6" tint="-0.499984740745262"/>
        <rFont val="Calibri"/>
        <family val="2"/>
        <charset val="204"/>
        <scheme val="minor"/>
      </rPr>
      <t xml:space="preserve"> </t>
    </r>
    <r>
      <rPr>
        <sz val="10"/>
        <color theme="6" tint="-0.499984740745262"/>
        <rFont val="Calibri"/>
        <family val="2"/>
        <charset val="204"/>
        <scheme val="minor"/>
      </rPr>
      <t>(масла: миндальное, виноградной косточки, персиковых косточек) Избавление от стресса, восстановление упругости.</t>
    </r>
  </si>
  <si>
    <r>
      <t>Крио-обертывание "Ледяное моделирование"</t>
    </r>
    <r>
      <rPr>
        <sz val="10"/>
        <color theme="6" tint="-0.499984740745262"/>
        <rFont val="Calibri"/>
        <family val="2"/>
        <charset val="204"/>
        <scheme val="minor"/>
      </rPr>
      <t>(ментол, гидролизованный коллаген, гидролизованный эластин, комплекс ЛИПОСЕНТОЛ) Расщепляет жиры, повышает тонус сосудов, подтяжка и тонус кожи.</t>
    </r>
  </si>
  <si>
    <r>
      <rPr>
        <b/>
        <sz val="11"/>
        <color theme="6" tint="-0.499984740745262"/>
        <rFont val="Calibri"/>
        <family val="2"/>
        <charset val="204"/>
        <scheme val="minor"/>
      </rPr>
      <t>Контрастный крем для обертывания «Тройной эффект»</t>
    </r>
    <r>
      <rPr>
        <sz val="10"/>
        <color theme="6" tint="-0.499984740745262"/>
        <rFont val="Calibri"/>
        <family val="2"/>
        <charset val="204"/>
        <scheme val="minor"/>
      </rPr>
      <t xml:space="preserve"> (ментол, камфора, LPD  Slimming комплекс) Антицеллюлитное, жиросжигающее и подтягивающее действие.</t>
    </r>
  </si>
  <si>
    <r>
      <rPr>
        <b/>
        <sz val="11"/>
        <color theme="6" tint="-0.499984740745262"/>
        <rFont val="Calibri"/>
        <family val="2"/>
        <charset val="204"/>
        <scheme val="minor"/>
      </rPr>
      <t xml:space="preserve">Охлаждающий крем-актив «Ледяное обертывание» </t>
    </r>
    <r>
      <rPr>
        <sz val="10"/>
        <color theme="6" tint="-0.499984740745262"/>
        <rFont val="Calibri"/>
        <family val="2"/>
        <charset val="204"/>
        <scheme val="minor"/>
      </rPr>
      <t xml:space="preserve">(ментол, эфирное масло мяты курчавой, d-пантенол) Аактивизирует внутренний кровоток, мощный отток жидкости и шлаков, нормализует обмен веществ. </t>
    </r>
  </si>
  <si>
    <r>
      <rPr>
        <b/>
        <sz val="11"/>
        <color theme="6" tint="-0.499984740745262"/>
        <rFont val="Calibri"/>
        <family val="2"/>
        <charset val="204"/>
        <scheme val="minor"/>
      </rPr>
      <t xml:space="preserve">Сухой сахарный скраб для тела "Цитрус" </t>
    </r>
    <r>
      <rPr>
        <sz val="11"/>
        <color theme="6" tint="-0.499984740745262"/>
        <rFont val="Calibri"/>
        <family val="2"/>
        <charset val="204"/>
        <scheme val="minor"/>
      </rPr>
      <t>(</t>
    </r>
    <r>
      <rPr>
        <sz val="10"/>
        <color theme="6" tint="-0.499984740745262"/>
        <rFont val="Calibri"/>
        <family val="2"/>
        <charset val="204"/>
        <scheme val="minor"/>
      </rPr>
      <t>масла: миндальное,  жожоба; абрикосовая косточка, ментол натуральный, эфирные масла: лимона, лайма, имбиря, лемонграсса) Выравнивает кожные покровы, устраняет целлюлит, повышает общий тонус и упругость кожи.</t>
    </r>
  </si>
  <si>
    <r>
      <t xml:space="preserve">Сухой сахарный скраб для тела "Шоколад " </t>
    </r>
    <r>
      <rPr>
        <sz val="10"/>
        <color theme="6" tint="-0.499984740745262"/>
        <rFont val="Calibri"/>
        <family val="2"/>
        <charset val="204"/>
        <scheme val="minor"/>
      </rPr>
      <t>(масла: какао,
масло ши, сладкого миндаля, зародышей пшеницы) Питание, регенерация,релакс.</t>
    </r>
  </si>
  <si>
    <r>
      <t xml:space="preserve">Сахарный скраб COCONUT </t>
    </r>
    <r>
      <rPr>
        <sz val="10"/>
        <color theme="6" tint="-0.499984740745262"/>
        <rFont val="Calibri"/>
        <family val="2"/>
        <charset val="204"/>
        <scheme val="minor"/>
      </rPr>
      <t xml:space="preserve"> (масла: миндаля, кокоса,  жожоба, масло ши; абрикосовая косточка) Увлажнение, регенерация и омоложение.</t>
    </r>
  </si>
  <si>
    <r>
      <rPr>
        <b/>
        <sz val="11"/>
        <color rgb="FF663300"/>
        <rFont val="Calibri"/>
        <family val="2"/>
        <charset val="204"/>
        <scheme val="minor"/>
      </rPr>
      <t>Масло для тела "Восстановление всех функций кожи"</t>
    </r>
    <r>
      <rPr>
        <b/>
        <sz val="10"/>
        <color rgb="FF663300"/>
        <rFont val="Calibri"/>
        <family val="2"/>
        <charset val="204"/>
        <scheme val="minor"/>
      </rPr>
      <t xml:space="preserve"> </t>
    </r>
    <r>
      <rPr>
        <sz val="10"/>
        <color rgb="FF663300"/>
        <rFont val="Calibri"/>
        <family val="2"/>
        <charset val="204"/>
        <scheme val="minor"/>
      </rPr>
      <t>(масла кокоса, оливы, авокадо; натуральная эссенция арганы) Регенерация клеток, питание, восстанавление липидного баланса.</t>
    </r>
  </si>
  <si>
    <r>
      <t xml:space="preserve">Массажное масло для тела "Восстановление всех функций кожи" </t>
    </r>
    <r>
      <rPr>
        <sz val="10"/>
        <color theme="6" tint="-0.499984740745262"/>
        <rFont val="Calibri"/>
        <family val="2"/>
        <charset val="204"/>
        <scheme val="minor"/>
      </rPr>
      <t>(масла кокоса, оливы, авокадо; натуральная эссенция арганы) Регенерация кожи, питание, восстанавление липидного баланса.</t>
    </r>
  </si>
  <si>
    <r>
      <t>Массажное масло для тела  "Коррекция фигуры"</t>
    </r>
    <r>
      <rPr>
        <sz val="10"/>
        <color theme="6" tint="-0.499984740745262"/>
        <rFont val="Calibri"/>
        <family val="2"/>
        <charset val="204"/>
        <scheme val="minor"/>
      </rPr>
      <t xml:space="preserve"> (эфирные масла иланг-иланг, апельсина, имбиря) Способствует снижению веса, выраженное корректирующее действие.</t>
    </r>
  </si>
  <si>
    <r>
      <t xml:space="preserve">Массажное масло для тела  "DETOX" </t>
    </r>
    <r>
      <rPr>
        <sz val="10"/>
        <color theme="6" tint="-0.499984740745262"/>
        <rFont val="Calibri"/>
        <family val="2"/>
        <charset val="204"/>
        <scheme val="minor"/>
      </rPr>
      <t xml:space="preserve">(эфирное масло перечной мяты) Выведение шлаков и токсинов,обладает антисептическим действием.
</t>
    </r>
  </si>
  <si>
    <r>
      <t>Массажное масло для тела  "ANTIоксидантное"</t>
    </r>
    <r>
      <rPr>
        <sz val="10"/>
        <color theme="6" tint="-0.499984740745262"/>
        <rFont val="Calibri"/>
        <family val="2"/>
        <charset val="204"/>
        <scheme val="minor"/>
      </rPr>
      <t xml:space="preserve"> (масло виноградных косточек, жожоба, эфирное масло цитронеллы) Антиоксидантное действие, снимает отеки.
</t>
    </r>
  </si>
  <si>
    <r>
      <t xml:space="preserve">Массажное масло для тела  "RELAX" </t>
    </r>
    <r>
      <rPr>
        <sz val="10"/>
        <color theme="6" tint="-0.499984740745262"/>
        <rFont val="Calibri"/>
        <family val="2"/>
        <charset val="204"/>
        <scheme val="minor"/>
      </rPr>
      <t>(эфирные масла бергамота, апельсина; экстракты зверобоя, эвкалипта, зеленого чая) Снимает нервное напряжение, повышает эластичность и выравнивает цвет кожи.</t>
    </r>
  </si>
  <si>
    <r>
      <t>Массажное масло для эротического массажа с афродизиаками "ROMANTIC"</t>
    </r>
    <r>
      <rPr>
        <b/>
        <sz val="10"/>
        <color theme="6" tint="-0.499984740745262"/>
        <rFont val="Calibri"/>
        <family val="2"/>
        <charset val="204"/>
        <scheme val="minor"/>
      </rPr>
      <t xml:space="preserve"> </t>
    </r>
    <r>
      <rPr>
        <sz val="10"/>
        <color theme="6" tint="-0.499984740745262"/>
        <rFont val="Calibri"/>
        <family val="2"/>
        <charset val="204"/>
        <scheme val="minor"/>
      </rPr>
      <t>(масла бергамота, иланг-иланга, сандала и шалфея) Снимает напряжение, повышает физическую активность и сексуальное влечение.</t>
    </r>
  </si>
  <si>
    <r>
      <t xml:space="preserve">Нейтральный гель для обертывания DETOX </t>
    </r>
    <r>
      <rPr>
        <sz val="11"/>
        <color theme="6" tint="-0.499984740745262"/>
        <rFont val="Calibri"/>
        <family val="2"/>
        <charset val="204"/>
        <scheme val="minor"/>
      </rPr>
      <t xml:space="preserve"> </t>
    </r>
    <r>
      <rPr>
        <sz val="10"/>
        <color theme="6" tint="-0.499984740745262"/>
        <rFont val="Calibri"/>
        <family val="2"/>
        <charset val="204"/>
        <scheme val="minor"/>
      </rPr>
      <t>(масла: авокадо,  бабассу, жожоба; концентрированный экстракт Порфиры) Вывод шлаков и токсинов,тонус и питание.</t>
    </r>
  </si>
  <si>
    <r>
      <t>Универсальное массажное масло для тела "Персик"</t>
    </r>
    <r>
      <rPr>
        <sz val="10"/>
        <color theme="6" tint="-0.499984740745262"/>
        <rFont val="Calibri"/>
        <family val="2"/>
        <charset val="204"/>
        <scheme val="minor"/>
      </rPr>
      <t xml:space="preserve"> (эфирное масло  персика, масло шиповника) Мощное увлажнение и  регенерация клеток.</t>
    </r>
  </si>
  <si>
    <r>
      <t xml:space="preserve">Универсально массажное масло для тела "Апельсин" </t>
    </r>
    <r>
      <rPr>
        <sz val="10"/>
        <color theme="6" tint="-0.499984740745262"/>
        <rFont val="Calibri"/>
        <family val="2"/>
        <charset val="204"/>
        <scheme val="minor"/>
      </rPr>
      <t>(эфирное масло  апельсина, экстракт лимона и паприки) Расщепляет жиры,
повышает упругость и эластичность кожи.</t>
    </r>
  </si>
  <si>
    <r>
      <t xml:space="preserve">Универсальное массажное масло для тела "Виноград" </t>
    </r>
    <r>
      <rPr>
        <sz val="10"/>
        <color theme="6" tint="-0.499984740745262"/>
        <rFont val="Calibri"/>
        <family val="2"/>
        <charset val="204"/>
        <scheme val="minor"/>
      </rPr>
      <t>(масло виноградной косточки, эфирное масло  миндаля, экстракт винограда) Восстановление тонуса, увлажнение.</t>
    </r>
  </si>
  <si>
    <r>
      <rPr>
        <b/>
        <sz val="11"/>
        <color rgb="FFFF0000"/>
        <rFont val="Calibri"/>
        <family val="2"/>
        <charset val="204"/>
        <scheme val="minor"/>
      </rPr>
      <t>VIP</t>
    </r>
    <r>
      <rPr>
        <b/>
        <sz val="11"/>
        <color theme="6" tint="-0.499984740745262"/>
        <rFont val="Calibri"/>
        <family val="2"/>
        <charset val="204"/>
        <scheme val="minor"/>
      </rPr>
      <t xml:space="preserve"> Базовое масло для тела, лица и волос "Виноградная косточка" </t>
    </r>
    <r>
      <rPr>
        <sz val="10"/>
        <color theme="6" tint="-0.499984740745262"/>
        <rFont val="Calibri"/>
        <family val="2"/>
        <charset val="204"/>
        <scheme val="minor"/>
      </rPr>
      <t xml:space="preserve"> (100% масло виноградной косточки)  Мощное антиоксидантное свойство, стабилизирует выработку коллагена и эластина. </t>
    </r>
    <r>
      <rPr>
        <b/>
        <sz val="10"/>
        <color theme="6" tint="-0.499984740745262"/>
        <rFont val="Calibri"/>
        <family val="2"/>
        <charset val="204"/>
        <scheme val="minor"/>
      </rPr>
      <t xml:space="preserve">                                        </t>
    </r>
    <r>
      <rPr>
        <b/>
        <sz val="10"/>
        <color rgb="FFFF0000"/>
        <rFont val="Calibri"/>
        <family val="2"/>
        <charset val="204"/>
        <scheme val="minor"/>
      </rPr>
      <t xml:space="preserve"> </t>
    </r>
  </si>
  <si>
    <r>
      <rPr>
        <b/>
        <sz val="11"/>
        <color rgb="FFFF0000"/>
        <rFont val="Calibri"/>
        <family val="2"/>
        <charset val="204"/>
        <scheme val="minor"/>
      </rPr>
      <t>top!</t>
    </r>
    <r>
      <rPr>
        <b/>
        <sz val="11"/>
        <color theme="6" tint="-0.499984740745262"/>
        <rFont val="Calibri"/>
        <family val="2"/>
        <charset val="204"/>
        <scheme val="minor"/>
      </rPr>
      <t xml:space="preserve"> PREMIUM обертывание для тела жидкие водоросли "Ламинария&amp;Фукус"</t>
    </r>
    <r>
      <rPr>
        <sz val="10"/>
        <color theme="6" tint="-0.499984740745262"/>
        <rFont val="Calibri"/>
        <family val="2"/>
        <charset val="204"/>
        <scheme val="minor"/>
      </rPr>
      <t xml:space="preserve"> (концентрат коралла-водоросли,  экстракт ламинарии) Антицеллюлитное действие, глубокое очищение. </t>
    </r>
  </si>
  <si>
    <r>
      <t>Массажное масло для тела "Гипоаллергенное"</t>
    </r>
    <r>
      <rPr>
        <sz val="10"/>
        <color theme="6" tint="-0.499984740745262"/>
        <rFont val="Calibri"/>
        <family val="2"/>
        <charset val="204"/>
        <scheme val="minor"/>
      </rPr>
      <t xml:space="preserve"> (масла: миндальное, виноградной косточки, персиковых косточек) Избавление от стресса, восстановление упругости.</t>
    </r>
  </si>
  <si>
    <r>
      <t>Массажное масло для эротического массажа с афродизиаками "ROMANTIC"</t>
    </r>
    <r>
      <rPr>
        <sz val="10"/>
        <color theme="6" tint="-0.499984740745262"/>
        <rFont val="Calibri"/>
        <family val="2"/>
        <charset val="204"/>
        <scheme val="minor"/>
      </rPr>
      <t xml:space="preserve"> (масла бергамота, иланг-иланга, сандала и шалфея) Снимает напряжение, повышает физическую активность и сексуальное влечение.</t>
    </r>
  </si>
  <si>
    <r>
      <t xml:space="preserve">Массажное масло для тела "Персик" масло универсальное  </t>
    </r>
    <r>
      <rPr>
        <sz val="10"/>
        <color theme="6" tint="-0.499984740745262"/>
        <rFont val="Calibri"/>
        <family val="2"/>
        <charset val="204"/>
        <scheme val="minor"/>
      </rPr>
      <t>(эфирное масло  персика, масло шиповника) Мощное увлажнение и  регенерация клеток.</t>
    </r>
  </si>
  <si>
    <r>
      <t xml:space="preserve">Массажное масло для тела Виноград" масло универсальное </t>
    </r>
    <r>
      <rPr>
        <sz val="10"/>
        <color theme="6" tint="-0.499984740745262"/>
        <rFont val="Calibri"/>
        <family val="2"/>
        <charset val="204"/>
        <scheme val="minor"/>
      </rPr>
      <t>(масло виноградной косточки, эфирное масло  миндаля, экстракт винограда) Восстановление тонуса, увлажнение.</t>
    </r>
  </si>
  <si>
    <r>
      <t xml:space="preserve">Массажное масло для тела  "Восстановление всех функций кожи"  </t>
    </r>
    <r>
      <rPr>
        <sz val="10"/>
        <color theme="6" tint="-0.499984740745262"/>
        <rFont val="Calibri"/>
        <family val="2"/>
        <charset val="204"/>
        <scheme val="minor"/>
      </rPr>
      <t>(масла кокоса, оливы, авокадо; натуральная эссенция арганы) Регенерация кожи, питание, восстанавление липидного баланса.</t>
    </r>
  </si>
  <si>
    <r>
      <t xml:space="preserve">Массажное масло для тела  "DETOX" </t>
    </r>
    <r>
      <rPr>
        <sz val="10"/>
        <color theme="6" tint="-0.499984740745262"/>
        <rFont val="Calibri"/>
        <family val="2"/>
        <charset val="204"/>
        <scheme val="minor"/>
      </rPr>
      <t>(эфирное масло перечной мяты) Выведение шлаков и токсинов,обладает антисептическим действием.</t>
    </r>
    <r>
      <rPr>
        <b/>
        <sz val="11"/>
        <color theme="6" tint="-0.499984740745262"/>
        <rFont val="Calibri"/>
        <family val="2"/>
        <charset val="204"/>
        <scheme val="minor"/>
      </rPr>
      <t xml:space="preserve">
</t>
    </r>
  </si>
  <si>
    <r>
      <t xml:space="preserve">Массажное масло для тела  "Коррекция фигуры" </t>
    </r>
    <r>
      <rPr>
        <sz val="10"/>
        <color theme="6" tint="-0.499984740745262"/>
        <rFont val="Calibri"/>
        <family val="2"/>
        <charset val="204"/>
        <scheme val="minor"/>
      </rPr>
      <t>(эфирные масла иланг-иланг, апельсина, имбиря) Способствует снижению веса, выраженное корректирующее действие.</t>
    </r>
  </si>
  <si>
    <r>
      <t xml:space="preserve"> Массажное масло для тела "ANTIоксидантное" </t>
    </r>
    <r>
      <rPr>
        <sz val="10"/>
        <color theme="6" tint="-0.499984740745262"/>
        <rFont val="Calibri"/>
        <family val="2"/>
        <charset val="204"/>
        <scheme val="minor"/>
      </rPr>
      <t>(масло виноградных косточек, жожоба, эфирное масло цитронеллы) Антиоксидантное действие, снимает отеки.</t>
    </r>
  </si>
  <si>
    <r>
      <t>Массажное масло для тела  "RELAX"</t>
    </r>
    <r>
      <rPr>
        <sz val="10"/>
        <color theme="6" tint="-0.499984740745262"/>
        <rFont val="Calibri"/>
        <family val="2"/>
        <charset val="204"/>
        <scheme val="minor"/>
      </rPr>
      <t xml:space="preserve"> (эфирные масла бергамота, апельсина; экстракты зверобоя, эвкалипта, зеленого чая) Снимает нервное напряжение, повышает эластичность и выравнивает цвет кожи.</t>
    </r>
  </si>
  <si>
    <r>
      <t xml:space="preserve">Массажное масло для тела  "Упругость" </t>
    </r>
    <r>
      <rPr>
        <sz val="10"/>
        <color theme="6" tint="-0.499984740745262"/>
        <rFont val="Calibri"/>
        <family val="2"/>
        <charset val="204"/>
        <scheme val="minor"/>
      </rPr>
      <t>(эфирные масла апельсина, розмарина, цитронеллы, горчицы, экстракт грейпфрута) Повышает упругость и эластичность кожи.</t>
    </r>
  </si>
  <si>
    <r>
      <t>Массажное масло для тела "ANTIцеллюлитное"</t>
    </r>
    <r>
      <rPr>
        <sz val="10"/>
        <color theme="6" tint="-0.499984740745262"/>
        <rFont val="Calibri"/>
        <family val="2"/>
        <charset val="204"/>
        <scheme val="minor"/>
      </rPr>
      <t>(экстракты корицы, паприки) Сжигание жира, устраняет проявления растяжек.</t>
    </r>
  </si>
  <si>
    <r>
      <t xml:space="preserve">Массажное масло для тела  "ANTIцеллюлитное" </t>
    </r>
    <r>
      <rPr>
        <sz val="10"/>
        <color theme="6" tint="-0.499984740745262"/>
        <rFont val="Calibri"/>
        <family val="2"/>
        <charset val="204"/>
        <scheme val="minor"/>
      </rPr>
      <t>(экстракты корицы, паприки) Сжигание жира, устраняет проявления растяжек.</t>
    </r>
  </si>
  <si>
    <r>
      <t>Легкое масло для тела "Омоложение"</t>
    </r>
    <r>
      <rPr>
        <sz val="10"/>
        <color theme="6" tint="-0.499984740745262"/>
        <rFont val="Calibri"/>
        <family val="2"/>
        <charset val="204"/>
        <scheme val="minor"/>
      </rPr>
      <t xml:space="preserve"> (масло оливы, абрикоса,шиповника) Омолаживающее дейстие, глубокое питание.</t>
    </r>
  </si>
  <si>
    <r>
      <rPr>
        <b/>
        <sz val="11"/>
        <color rgb="FFFF0000"/>
        <rFont val="Calibri"/>
        <family val="2"/>
        <charset val="204"/>
        <scheme val="minor"/>
      </rPr>
      <t xml:space="preserve">top! </t>
    </r>
    <r>
      <rPr>
        <b/>
        <sz val="11"/>
        <color theme="5" tint="-0.499984740745262"/>
        <rFont val="Calibri"/>
        <family val="2"/>
        <charset val="204"/>
        <scheme val="minor"/>
      </rPr>
      <t xml:space="preserve">Expert Массажная сыворотка для лица с арганой и масло какао </t>
    </r>
    <r>
      <rPr>
        <sz val="10"/>
        <color theme="5" tint="-0.499984740745262"/>
        <rFont val="Calibri"/>
        <family val="2"/>
        <charset val="204"/>
        <scheme val="minor"/>
      </rPr>
      <t>(масло рисовых отрубей, кокосовое масло, масло ши, эфирное масло розового дерева) Активная регенерация,  омолаживающее действие.</t>
    </r>
  </si>
  <si>
    <r>
      <t xml:space="preserve">Гель-флюид для век (против морщин, темных кругов и отеков) </t>
    </r>
    <r>
      <rPr>
        <sz val="10"/>
        <color theme="5" tint="-0.499984740745262"/>
        <rFont val="Calibri"/>
        <family val="2"/>
        <charset val="204"/>
        <scheme val="minor"/>
      </rPr>
      <t>(экстракты цветков мальвы, цветков бузины, комплекс Pepha-light) Мгновенный эффект подтяжки.</t>
    </r>
  </si>
  <si>
    <r>
      <rPr>
        <b/>
        <sz val="11"/>
        <color rgb="FFFF0000"/>
        <rFont val="Calibri"/>
        <family val="2"/>
        <charset val="204"/>
        <scheme val="minor"/>
      </rPr>
      <t>NEW</t>
    </r>
    <r>
      <rPr>
        <sz val="11"/>
        <color theme="5" tint="-0.499984740745262"/>
        <rFont val="Calibri"/>
        <family val="2"/>
        <charset val="204"/>
        <scheme val="minor"/>
      </rPr>
      <t xml:space="preserve"> </t>
    </r>
    <r>
      <rPr>
        <b/>
        <sz val="11"/>
        <color theme="5" tint="-0.499984740745262"/>
        <rFont val="Calibri"/>
        <family val="2"/>
        <charset val="204"/>
        <scheme val="minor"/>
      </rPr>
      <t xml:space="preserve">Тканевая маска для лица и шеи </t>
    </r>
    <r>
      <rPr>
        <sz val="10"/>
        <color theme="5" tint="-0.499984740745262"/>
        <rFont val="Calibri"/>
        <family val="2"/>
        <charset val="204"/>
        <scheme val="minor"/>
      </rPr>
      <t xml:space="preserve">(для сухой и комбинированой кожи) Увлажнение, восстановление упругости.
</t>
    </r>
  </si>
  <si>
    <r>
      <t xml:space="preserve">Гель-сыворотка (комплексный уход за кожей век и губ) </t>
    </r>
    <r>
      <rPr>
        <sz val="10"/>
        <color theme="5" tint="-0.499984740745262"/>
        <rFont val="Calibri"/>
        <family val="2"/>
        <charset val="204"/>
        <scheme val="minor"/>
      </rPr>
      <t>(экстракты цветков ромашки, цветков мальвы, готу кола, комплекс Pepha-light) Питание и омоложение.</t>
    </r>
  </si>
  <si>
    <r>
      <t xml:space="preserve">Дневной крем для всех типов кожи лица </t>
    </r>
    <r>
      <rPr>
        <sz val="10"/>
        <color theme="5" tint="-0.499984740745262"/>
        <rFont val="Calibri"/>
        <family val="2"/>
        <charset val="204"/>
        <scheme val="minor"/>
      </rPr>
      <t>(масла миндаля, жожоба, комплекс сепитоник M3) Увлажнение, эффект лифтинга, антиоксидантное действие.</t>
    </r>
  </si>
  <si>
    <r>
      <t xml:space="preserve">Сыворотка-бальзам против зуда </t>
    </r>
    <r>
      <rPr>
        <sz val="10"/>
        <rFont val="Calibri"/>
        <family val="2"/>
        <charset val="204"/>
        <scheme val="minor"/>
      </rPr>
      <t>( растительные экстракты: семян сельдерея, цветков/листьев/стеблей кипрея узколистного) Нормализует естественную микрофлору эпидермиса.</t>
    </r>
  </si>
  <si>
    <r>
      <t xml:space="preserve">Сыворотка-активатор для роста волос </t>
    </r>
    <r>
      <rPr>
        <sz val="10"/>
        <rFont val="Calibri"/>
        <family val="2"/>
        <charset val="204"/>
        <scheme val="minor"/>
      </rPr>
      <t>(Capixyl™ , Procapil™)</t>
    </r>
    <r>
      <rPr>
        <b/>
        <sz val="11"/>
        <rFont val="Calibri"/>
        <family val="2"/>
        <charset val="204"/>
        <scheme val="minor"/>
      </rPr>
      <t xml:space="preserve"> С</t>
    </r>
    <r>
      <rPr>
        <sz val="10"/>
        <rFont val="Calibri"/>
        <family val="2"/>
        <charset val="204"/>
        <scheme val="minor"/>
      </rPr>
      <t>тимуляция активного роста, надежное прикорневой укрепление.</t>
    </r>
  </si>
  <si>
    <r>
      <t xml:space="preserve">Сыворотка-стимулятор роста волос </t>
    </r>
    <r>
      <rPr>
        <sz val="10"/>
        <rFont val="Calibri"/>
        <family val="2"/>
        <charset val="204"/>
        <scheme val="minor"/>
      </rPr>
      <t>(Capixyl™ , экстракты: корневища крапивы жгучей, листьев шалфея и розмарина) Стимуляция роста молодых волос, укрепление, питание.</t>
    </r>
  </si>
  <si>
    <r>
      <t xml:space="preserve">Шампунь против выпадения </t>
    </r>
    <r>
      <rPr>
        <sz val="10"/>
        <rFont val="Calibri"/>
        <family val="2"/>
        <charset val="204"/>
        <scheme val="minor"/>
      </rPr>
      <t>(комплекс Hydrovance, экстракты кипрея узколистного, календулы, цветков ромашки) Профилактика выпадения волос, укрепление корней.</t>
    </r>
  </si>
  <si>
    <r>
      <rPr>
        <b/>
        <sz val="11"/>
        <color rgb="FFFF0000"/>
        <rFont val="Calibri"/>
        <family val="2"/>
        <charset val="204"/>
        <scheme val="minor"/>
      </rPr>
      <t>NEW</t>
    </r>
    <r>
      <rPr>
        <b/>
        <sz val="11"/>
        <rFont val="Calibri"/>
        <family val="2"/>
        <charset val="204"/>
        <scheme val="minor"/>
      </rPr>
      <t xml:space="preserve"> Био Крем-баттер для рук </t>
    </r>
    <r>
      <rPr>
        <sz val="10"/>
        <rFont val="Calibri"/>
        <family val="2"/>
        <charset val="204"/>
        <scheme val="minor"/>
      </rPr>
      <t>(масло авокадо; эфирные масла лимона, апельсина) Смягчение и увлажнение, работает 24 часа.</t>
    </r>
  </si>
  <si>
    <r>
      <t xml:space="preserve">Соль для ванн Exstreme force for man </t>
    </r>
    <r>
      <rPr>
        <sz val="10"/>
        <rFont val="Calibri"/>
        <family val="2"/>
        <charset val="204"/>
        <scheme val="minor"/>
      </rPr>
      <t>(гавайская соль черной лавы Hiwa Kai, соль Мертвого моря, эфирные масла атласского кедра и ягод можжевельника) Антистресс, укрепляющее действие.</t>
    </r>
  </si>
  <si>
    <r>
      <t xml:space="preserve"> Масло для бороды "Питание и блеск"</t>
    </r>
    <r>
      <rPr>
        <sz val="10"/>
        <rFont val="Calibri"/>
        <family val="2"/>
        <charset val="204"/>
        <scheme val="minor"/>
      </rPr>
      <t xml:space="preserve"> (масло жожоба, экстракт софоры японской, грецкого ореха, миндаля) Питание и уход.</t>
    </r>
  </si>
  <si>
    <r>
      <rPr>
        <b/>
        <sz val="11"/>
        <color rgb="FFFF0000"/>
        <rFont val="Calibri"/>
        <family val="2"/>
        <charset val="204"/>
        <scheme val="minor"/>
      </rPr>
      <t xml:space="preserve"> NEW</t>
    </r>
    <r>
      <rPr>
        <b/>
        <sz val="11"/>
        <color rgb="FF643200"/>
        <rFont val="Calibri"/>
        <family val="2"/>
        <charset val="204"/>
        <scheme val="minor"/>
      </rPr>
      <t xml:space="preserve"> Крем-суфле для рук SPA-Professional </t>
    </r>
    <r>
      <rPr>
        <sz val="10"/>
        <color rgb="FF643200"/>
        <rFont val="Calibri"/>
        <family val="2"/>
        <charset val="204"/>
        <scheme val="minor"/>
      </rPr>
      <t>(масла кокоса, авокадо, эфирные масла чайного дерева, лимона, апельсина) Питание, укрепление нотей.</t>
    </r>
  </si>
  <si>
    <r>
      <t xml:space="preserve">Солевой пенящийся скраб «Антицеллюлитный» цитрус </t>
    </r>
    <r>
      <rPr>
        <sz val="10"/>
        <color rgb="FF663300"/>
        <rFont val="Calibri"/>
        <family val="2"/>
        <charset val="204"/>
        <scheme val="minor"/>
      </rPr>
      <t>(масло миндальное, масло виноградной косточки) Интенсивная регенерация, бережное очищение.</t>
    </r>
  </si>
  <si>
    <r>
      <rPr>
        <b/>
        <sz val="11"/>
        <color rgb="FFFF0000"/>
        <rFont val="Calibri"/>
        <family val="2"/>
        <charset val="204"/>
        <scheme val="minor"/>
      </rPr>
      <t>VIP</t>
    </r>
    <r>
      <rPr>
        <b/>
        <sz val="11"/>
        <color rgb="FF643200"/>
        <rFont val="Calibri"/>
        <family val="2"/>
        <charset val="204"/>
        <scheme val="minor"/>
      </rPr>
      <t xml:space="preserve"> Базовое масло для тела, лица и волос "Виноградная косточка"</t>
    </r>
    <r>
      <rPr>
        <b/>
        <sz val="11"/>
        <color rgb="FFFF0000"/>
        <rFont val="Calibri"/>
        <family val="2"/>
        <charset val="204"/>
        <scheme val="minor"/>
      </rPr>
      <t xml:space="preserve"> </t>
    </r>
    <r>
      <rPr>
        <sz val="10"/>
        <color rgb="FF643200"/>
        <rFont val="Calibri"/>
        <family val="2"/>
        <charset val="204"/>
        <scheme val="minor"/>
      </rPr>
      <t xml:space="preserve">(100% масло виноградной косточки)  Мощное антиоксидантное свойство, стабилизирует выработку коллагена и эластина.                                          </t>
    </r>
  </si>
  <si>
    <r>
      <t>Масло для тела "Антицеллюлитное"</t>
    </r>
    <r>
      <rPr>
        <sz val="10"/>
        <color rgb="FF663300"/>
        <rFont val="Calibri"/>
        <family val="2"/>
        <charset val="204"/>
        <scheme val="minor"/>
      </rPr>
      <t xml:space="preserve"> (экстракты корицы, паприки) Сжигание жира, устраняет проявления растяжек.</t>
    </r>
  </si>
  <si>
    <r>
      <t xml:space="preserve">Масло для тела рук и ног "Комплексный уход" </t>
    </r>
    <r>
      <rPr>
        <sz val="10"/>
        <color rgb="FF663300"/>
        <rFont val="Calibri"/>
        <family val="2"/>
        <charset val="204"/>
        <scheme val="minor"/>
      </rPr>
      <t>(масло кокоса, экстракт кокоса, эфирные масла миндаля, апельсина) Интенсивное смягчение и питание.</t>
    </r>
  </si>
  <si>
    <r>
      <t>Моделирующее масло для тела "Коррекция фигуры"</t>
    </r>
    <r>
      <rPr>
        <sz val="10"/>
        <color rgb="FF663300"/>
        <rFont val="Calibri"/>
        <family val="2"/>
        <charset val="204"/>
        <scheme val="minor"/>
      </rPr>
      <t>(эфирные масла иланг-иланг, апельсина, имбиря) Способствует снижению веса, выраженное корректирующее действие.</t>
    </r>
  </si>
  <si>
    <r>
      <rPr>
        <b/>
        <sz val="11"/>
        <color rgb="FFFF0000"/>
        <rFont val="Calibri"/>
        <family val="2"/>
        <charset val="204"/>
        <scheme val="minor"/>
      </rPr>
      <t>top!</t>
    </r>
    <r>
      <rPr>
        <b/>
        <sz val="11"/>
        <color rgb="FF663300"/>
        <rFont val="Calibri"/>
        <family val="2"/>
        <charset val="204"/>
        <scheme val="minor"/>
      </rPr>
      <t xml:space="preserve"> Парфюмерный гель для душа L'affection</t>
    </r>
  </si>
  <si>
    <r>
      <t xml:space="preserve">Соль для ванн ANTI-CELLULITE с лимфодренажным эффектом </t>
    </r>
    <r>
      <rPr>
        <sz val="10"/>
        <color rgb="FF663300"/>
        <rFont val="Calibri"/>
        <family val="2"/>
        <charset val="204"/>
        <scheme val="minor"/>
      </rPr>
      <t>(соль Мертвого моря, розовая глина, эфирное масло иланг-иланг, эфирное масло грейпфрута) Лимфодренажный эффект, упругость кожи, повышение иммунитета.</t>
    </r>
  </si>
  <si>
    <r>
      <t xml:space="preserve">Масло-маска для волос "Комплексный уход" </t>
    </r>
    <r>
      <rPr>
        <sz val="10"/>
        <color rgb="FF643200"/>
        <rFont val="Calibri"/>
        <family val="2"/>
        <charset val="204"/>
        <scheme val="minor"/>
      </rPr>
      <t>(экстракты череды, облепихи, эфирное масло перечной мяты) Питание и укрепление корней, восстанавление структуры волос.</t>
    </r>
  </si>
  <si>
    <r>
      <t xml:space="preserve">Масло-маска для волос "Против выпадения" </t>
    </r>
    <r>
      <rPr>
        <sz val="10"/>
        <color rgb="FF643200"/>
        <rFont val="Calibri"/>
        <family val="2"/>
        <charset val="204"/>
        <scheme val="minor"/>
      </rPr>
      <t>(эфирные масла перечной мяты, бергамота) Восстанавливает и уплотняет структуру волос, 
препятствует выпадению.</t>
    </r>
    <r>
      <rPr>
        <b/>
        <sz val="11"/>
        <color rgb="FF643200"/>
        <rFont val="Calibri"/>
        <family val="2"/>
        <charset val="204"/>
        <scheme val="minor"/>
      </rPr>
      <t xml:space="preserve">   </t>
    </r>
  </si>
  <si>
    <r>
      <t xml:space="preserve">Масло для тела Fantasia de frutta </t>
    </r>
    <r>
      <rPr>
        <sz val="10"/>
        <color theme="3" tint="-0.249977111117893"/>
        <rFont val="Calibri"/>
        <family val="2"/>
        <charset val="204"/>
        <scheme val="minor"/>
      </rPr>
      <t>(масло абрикоса, персика; эфирные масла иланг-иланг, имбирь) Антицеллюлитный эффект, питание.</t>
    </r>
  </si>
  <si>
    <r>
      <t xml:space="preserve">Масло для тела Bella caramella </t>
    </r>
    <r>
      <rPr>
        <sz val="10"/>
        <color theme="3" tint="-0.249977111117893"/>
        <rFont val="Calibri"/>
        <family val="2"/>
        <charset val="204"/>
        <scheme val="minor"/>
      </rPr>
      <t>(масло виноградной косточки, оливы; эфирные масла персика, шиповника)  Антицеллюлитный эффект, питание.</t>
    </r>
  </si>
  <si>
    <r>
      <t>Масло для тела Bella vanilla</t>
    </r>
    <r>
      <rPr>
        <sz val="10"/>
        <color theme="3" tint="-0.249977111117893"/>
        <rFont val="Calibri"/>
        <family val="2"/>
        <charset val="204"/>
        <scheme val="minor"/>
      </rPr>
      <t xml:space="preserve"> (масло авокадо, персика; эфирные масла иланг-иланг, имбирь)  Антицеллюлитный эффект, профилактика растяжек,  питание.</t>
    </r>
  </si>
  <si>
    <r>
      <t xml:space="preserve"> Крем для рук и тела Восстановление </t>
    </r>
    <r>
      <rPr>
        <sz val="10"/>
        <color theme="3" tint="-0.249977111117893"/>
        <rFont val="Calibri"/>
        <family val="2"/>
        <charset val="204"/>
        <scheme val="minor"/>
      </rPr>
      <t>(масло ши, белый пчелиный воск, аллантоин, экстракты: березовой коры, плодов шиповника) Регенерация, омоложение, восстановление.</t>
    </r>
  </si>
  <si>
    <r>
      <t xml:space="preserve">Крем для рук и тела Гипоаллергенный </t>
    </r>
    <r>
      <rPr>
        <sz val="10"/>
        <color theme="3" tint="-0.249977111117893"/>
        <rFont val="Calibri"/>
        <family val="2"/>
        <charset val="204"/>
        <scheme val="minor"/>
      </rPr>
      <t>(масло ши, белый пчелиный воск, азулен, экстракты ромашки, плодов шиповника, коры березы) Питает, устраняет покраснения и раздражения, укрепляет стенки сосудов.</t>
    </r>
  </si>
  <si>
    <r>
      <rPr>
        <b/>
        <sz val="11"/>
        <rFont val="Calibri"/>
        <family val="2"/>
        <charset val="204"/>
        <scheme val="minor"/>
      </rPr>
      <t>Мужской набор для бороды "Расти борода"</t>
    </r>
    <r>
      <rPr>
        <sz val="11"/>
        <rFont val="Calibri"/>
        <family val="2"/>
        <charset val="204"/>
        <scheme val="minor"/>
      </rPr>
      <t xml:space="preserve"> - АХ8224 Бальзам для бороды "Сила и блеск"  50мл/ АХ8034  Масло для бороды "Питание и блеск" 50мл/ АХ8036 Двуслойное масло для бороды "Рост и густота" 100 мл</t>
    </r>
  </si>
  <si>
    <r>
      <rPr>
        <b/>
        <sz val="11"/>
        <rFont val="Calibri"/>
        <family val="2"/>
        <charset val="204"/>
        <scheme val="minor"/>
      </rPr>
      <t>Мужской набор для бороды "Расти борода VIP"</t>
    </r>
    <r>
      <rPr>
        <sz val="11"/>
        <rFont val="Calibri"/>
        <family val="2"/>
        <charset val="204"/>
        <scheme val="minor"/>
      </rPr>
      <t xml:space="preserve"> - АХ8224 Бальзам для бороды "Сила и блеск"  50мл/ АХ8034  Масло для бороды "Питание и блеск" 50мл/  АХ8285 Сыворотка-активатор для роста волос 50 мл/ АХ8036 Двуслойное масло для бороды "Рост и густота" 100 мл/  АХ8283 Сыворотка-стимулятор роста волос 100 мл</t>
    </r>
  </si>
  <si>
    <r>
      <rPr>
        <b/>
        <sz val="11"/>
        <rFont val="Calibri"/>
        <family val="2"/>
        <charset val="204"/>
        <scheme val="minor"/>
      </rPr>
      <t>Мужской набор для бороды "Усач-бородач"</t>
    </r>
    <r>
      <rPr>
        <sz val="11"/>
        <rFont val="Calibri"/>
        <family val="2"/>
        <charset val="204"/>
        <scheme val="minor"/>
      </rPr>
      <t xml:space="preserve"> - АХ8219 Воск для усов и бороды "Super фиксация"  50мл/ АХ8034  Масло для бороды "Питание и блеск" 50мл/ АХ8039 Шампунь для бороды "Очищение и уход" 100 мл</t>
    </r>
  </si>
  <si>
    <r>
      <rPr>
        <b/>
        <sz val="11"/>
        <rFont val="Calibri"/>
        <family val="2"/>
        <charset val="204"/>
        <scheme val="minor"/>
      </rPr>
      <t>Мужской набор по уходу за бородой "Усач-бородач VIP"</t>
    </r>
    <r>
      <rPr>
        <sz val="11"/>
        <rFont val="Calibri"/>
        <family val="2"/>
        <charset val="204"/>
        <scheme val="minor"/>
      </rPr>
      <t xml:space="preserve"> - 8017 Бальзам-масло для губ "Брутальная защита" 15 мл/ АХ8219 Воск для усов и бороды "Super фиксация"  50мл/ АХ8224 Бальзам для бороды "Сила и блеск"  50мл/ АХ8039 Шампунь для бороды "Очищение и уход" 100 мл/ АХ8040 Крем для волос и бороды "Уход и форма" 100 мл</t>
    </r>
  </si>
  <si>
    <r>
      <rPr>
        <b/>
        <sz val="11"/>
        <rFont val="Calibri"/>
        <family val="2"/>
        <charset val="204"/>
        <scheme val="minor"/>
      </rPr>
      <t>Мужской набор  для волос и бороды "Стимулятор роста VIP"</t>
    </r>
    <r>
      <rPr>
        <sz val="11"/>
        <rFont val="Calibri"/>
        <family val="2"/>
        <charset val="204"/>
        <scheme val="minor"/>
      </rPr>
      <t xml:space="preserve"> -  АХ8186 Матовое масло для бороды "Расти борода" 30 мл/  АХ8285 Сыворотка-активатор для роста волос 50 мл/ АХ8284 Сыворотка-бальзам против зуда 50 мл/  АХ8283 Сыворотка-стимулятор роста волос 100 мл/  АХ8286 Шампунь против выпадения 200 мл
</t>
    </r>
  </si>
  <si>
    <r>
      <rPr>
        <b/>
        <sz val="11"/>
        <rFont val="Calibri"/>
        <family val="2"/>
        <charset val="204"/>
        <scheme val="minor"/>
      </rPr>
      <t>Мужской набор для волос "Стимулятор роста"</t>
    </r>
    <r>
      <rPr>
        <sz val="11"/>
        <rFont val="Calibri"/>
        <family val="2"/>
        <charset val="204"/>
        <scheme val="minor"/>
      </rPr>
      <t xml:space="preserve"> -  АХ8285 Сыворотка-активатор для роста волос 50 мл/  АХ8283 Сыворотка-стимулятор роста волос 100 мл/  АХ8286 Шампунь против выпадения 200 мл</t>
    </r>
  </si>
  <si>
    <r>
      <rPr>
        <b/>
        <sz val="11"/>
        <rFont val="Calibri"/>
        <family val="2"/>
        <charset val="204"/>
        <scheme val="minor"/>
      </rPr>
      <t xml:space="preserve">Мужской набор для лица "Ежедневный уход VIP" </t>
    </r>
    <r>
      <rPr>
        <sz val="11"/>
        <rFont val="Calibri"/>
        <family val="2"/>
        <charset val="204"/>
        <scheme val="minor"/>
      </rPr>
      <t xml:space="preserve">-  АХ8204 Сыворотка-эликсир для лица "Омолаживающая" с гиалурон и коллагеном 30 мл/ АХ8189 Крем для лица и рук Универсальный 50 мл/ АХ8245 NEW Гель-маска для лица "Очищение и омоложение"  50 мл/  АХ8252       Гель для умывания с охлаждающим эффектом (масло конопли/ментол) 150 мл/ АХ8187 Шампунь для бороды и волос "Очищение и питание" 150 мл
</t>
    </r>
  </si>
  <si>
    <r>
      <rPr>
        <b/>
        <sz val="11"/>
        <rFont val="Calibri"/>
        <family val="2"/>
        <charset val="204"/>
        <scheme val="minor"/>
      </rPr>
      <t>Мужской набор "Любимый муж</t>
    </r>
    <r>
      <rPr>
        <sz val="11"/>
        <rFont val="Calibri"/>
        <family val="2"/>
        <charset val="204"/>
        <scheme val="minor"/>
      </rPr>
      <t>" - 8017 Бальзам-масло для губ "Брутальная защита" 15 мл/ АХ8189 Крем для лица и рук Универсальный 50 мл/  АХ8125               NEW Био Крем-баттер для рук 50 мл/ АХ8224 Бальзам для бороды "Сила и блеск"  50мл/ АХ8284 Сыворотка-бальзам против зуда 50 мл/  АХ8252       Гель для умывания с охлаждающим эффектом (масло конопли/ментол) 150 мл/ АХ8187 Шампунь для бороды и волос "Очищение и питание" 150 мл +</t>
    </r>
    <r>
      <rPr>
        <b/>
        <sz val="11"/>
        <color rgb="FFFF0000"/>
        <rFont val="Calibri"/>
        <family val="2"/>
        <charset val="204"/>
        <scheme val="minor"/>
      </rPr>
      <t xml:space="preserve"> при покупке набора в подарок АХ8027 Соль для ванн Exstreme force for man 1000 гр</t>
    </r>
    <r>
      <rPr>
        <sz val="11"/>
        <rFont val="Calibri"/>
        <family val="2"/>
        <charset val="204"/>
        <scheme val="minor"/>
      </rPr>
      <t xml:space="preserve">
</t>
    </r>
  </si>
  <si>
    <t>4640026033611</t>
  </si>
  <si>
    <t>4640026032881</t>
  </si>
  <si>
    <t>4640026033215</t>
  </si>
  <si>
    <t>4640026033628</t>
  </si>
  <si>
    <t>4640026032874</t>
  </si>
  <si>
    <t>4640026033017</t>
  </si>
  <si>
    <t>4640026033000</t>
  </si>
  <si>
    <t>4640026031396</t>
  </si>
  <si>
    <t>4640026031617</t>
  </si>
  <si>
    <t>4640026032850</t>
  </si>
  <si>
    <t>4640026032065</t>
  </si>
  <si>
    <t>4640026032140</t>
  </si>
  <si>
    <t>4640026033178</t>
  </si>
  <si>
    <t>4640026033185</t>
  </si>
  <si>
    <t>4640026033161</t>
  </si>
  <si>
    <t>4640026033192</t>
  </si>
  <si>
    <t>4640026033727</t>
  </si>
  <si>
    <t>4640026033703</t>
  </si>
  <si>
    <t>4640026033710</t>
  </si>
  <si>
    <t>4640026033864</t>
  </si>
  <si>
    <t>4640026033857</t>
  </si>
  <si>
    <t>4640026033659</t>
  </si>
  <si>
    <t>4640026033642</t>
  </si>
  <si>
    <t>4640026034304</t>
  </si>
  <si>
    <t>АХ8356</t>
  </si>
  <si>
    <t>4640026032423</t>
  </si>
  <si>
    <t>4640026032430</t>
  </si>
  <si>
    <t>4640026032447</t>
  </si>
  <si>
    <t>4640026032454</t>
  </si>
  <si>
    <t>4640026032959</t>
  </si>
  <si>
    <t>4640026032966</t>
  </si>
  <si>
    <t>4640026032973</t>
  </si>
  <si>
    <t>4640026032980</t>
  </si>
  <si>
    <t>4640026032977</t>
  </si>
  <si>
    <r>
      <t xml:space="preserve">Гель-маска для чувствительной кожи </t>
    </r>
    <r>
      <rPr>
        <sz val="10"/>
        <color theme="3" tint="-0.249977111117893"/>
        <rFont val="Calibri"/>
        <family val="2"/>
        <charset val="204"/>
        <scheme val="minor"/>
      </rPr>
      <t>(масло ши, кокоса, экстракт алоэ вера) Глубокое увлажнение, успокаивающее и восстанавливающее действие.</t>
    </r>
  </si>
  <si>
    <r>
      <t>Суперувлажняющий гель-концентрат для любого типа кожи</t>
    </r>
    <r>
      <rPr>
        <sz val="10"/>
        <color theme="3" tint="-0.249977111117893"/>
        <rFont val="Calibri"/>
        <family val="2"/>
        <charset val="204"/>
        <scheme val="minor"/>
      </rPr>
      <t xml:space="preserve"> (гиалуроновая кислота, комплекс сепитоник M3) Глубокое увлажнение, эффект лифтинга, замедляет процессы старения.</t>
    </r>
  </si>
  <si>
    <r>
      <t>Увлажняющий крем для сухой и обезвоженной кожи лица</t>
    </r>
    <r>
      <rPr>
        <b/>
        <sz val="10"/>
        <color theme="3" tint="-0.249977111117893"/>
        <rFont val="Calibri"/>
        <family val="2"/>
        <charset val="204"/>
        <scheme val="minor"/>
      </rPr>
      <t xml:space="preserve"> </t>
    </r>
    <r>
      <rPr>
        <sz val="10"/>
        <color theme="3" tint="-0.249977111117893"/>
        <rFont val="Calibri"/>
        <family val="2"/>
        <charset val="204"/>
        <scheme val="minor"/>
      </rPr>
      <t>(масло миндаля, абрикосовой косточки, гиалуроновая кислота) Разглаживает морщины, лифтинг эффект.</t>
    </r>
  </si>
  <si>
    <r>
      <t xml:space="preserve">Гель-флюид для сухой кожи </t>
    </r>
    <r>
      <rPr>
        <sz val="10"/>
        <color theme="3" tint="-0.249977111117893"/>
        <rFont val="Calibri"/>
        <family val="2"/>
        <charset val="204"/>
        <scheme val="minor"/>
      </rPr>
      <t>(кватернизированный мед, гиалуроновая кислота) Питание, эффект лифтинга, противовоспалительное действие.</t>
    </r>
  </si>
  <si>
    <r>
      <t>Ультраделикатный тоник для чувствительной кожи</t>
    </r>
    <r>
      <rPr>
        <sz val="10"/>
        <color theme="3" tint="-0.249977111117893"/>
        <rFont val="Calibri"/>
        <family val="2"/>
        <charset val="204"/>
        <scheme val="minor"/>
      </rPr>
      <t xml:space="preserve"> (аллантоин, Д-пантенол) Заживляет рубцы, снимает раздражение,  увлажняет кожу.</t>
    </r>
  </si>
  <si>
    <r>
      <t>Очищающая мусс-пенка для проблемной кожи</t>
    </r>
    <r>
      <rPr>
        <b/>
        <sz val="10"/>
        <color theme="3" tint="-0.249977111117893"/>
        <rFont val="Calibri"/>
        <family val="2"/>
        <charset val="204"/>
        <scheme val="minor"/>
      </rPr>
      <t xml:space="preserve"> </t>
    </r>
    <r>
      <rPr>
        <sz val="10"/>
        <color theme="3" tint="-0.249977111117893"/>
        <rFont val="Calibri"/>
        <family val="2"/>
        <charset val="204"/>
        <scheme val="minor"/>
      </rPr>
      <t>(экстракты перечной мяты, цветков календулы,шалфея, листьев оливы)  Успокаивающее, противовоспалительное действие, разглаживает рубцы.</t>
    </r>
  </si>
  <si>
    <r>
      <t>Крем для лица замедляющий образование морщин</t>
    </r>
    <r>
      <rPr>
        <sz val="11"/>
        <color theme="3" tint="-0.249977111117893"/>
        <rFont val="Calibri"/>
        <family val="2"/>
        <charset val="204"/>
        <scheme val="minor"/>
      </rPr>
      <t xml:space="preserve"> </t>
    </r>
    <r>
      <rPr>
        <sz val="10"/>
        <color theme="3" tint="-0.249977111117893"/>
        <rFont val="Calibri"/>
        <family val="2"/>
        <charset val="204"/>
        <scheme val="minor"/>
      </rPr>
      <t>(комплекс Рepha-light, экстракт комбучки) Мгновенный эффект подтяжки, отбеливает пигментные пятна.</t>
    </r>
  </si>
  <si>
    <r>
      <rPr>
        <b/>
        <sz val="11"/>
        <color rgb="FFFF0000"/>
        <rFont val="Calibri"/>
        <family val="2"/>
        <charset val="204"/>
        <scheme val="minor"/>
      </rPr>
      <t xml:space="preserve">NEW top! </t>
    </r>
    <r>
      <rPr>
        <b/>
        <sz val="11"/>
        <color theme="5" tint="-0.499984740745262"/>
        <rFont val="Calibri"/>
        <family val="2"/>
        <charset val="204"/>
        <scheme val="minor"/>
      </rPr>
      <t xml:space="preserve"> Плотный крем для лица для сухой и обезвоженной кожи  </t>
    </r>
    <r>
      <rPr>
        <sz val="10"/>
        <color theme="5" tint="-0.499984740745262"/>
        <rFont val="Calibri"/>
        <family val="2"/>
        <charset val="204"/>
        <scheme val="minor"/>
      </rPr>
      <t xml:space="preserve"> (масло бурачника, масло авокадо, эфирное масло цитронеллы) Экспресс востановление, питание.</t>
    </r>
  </si>
  <si>
    <r>
      <t xml:space="preserve">Мыло для рук с анибактериальным эффетом </t>
    </r>
    <r>
      <rPr>
        <sz val="10"/>
        <color theme="3" tint="-0.249977111117893"/>
        <rFont val="Calibri"/>
        <family val="2"/>
        <charset val="204"/>
        <scheme val="minor"/>
      </rPr>
      <t>(аллантоинин, пантенол) Очищение, сохранение естественной защиты кожного покрова.</t>
    </r>
  </si>
  <si>
    <r>
      <t xml:space="preserve">MAN Гель для умывания с охлаждающим эффектом  (флакон) </t>
    </r>
    <r>
      <rPr>
        <sz val="10"/>
        <color theme="3" tint="-0.249977111117893"/>
        <rFont val="Calibri"/>
        <family val="2"/>
        <charset val="204"/>
        <scheme val="minor"/>
      </rPr>
      <t>(диэтаноламид жирных кислот кокосового масла, пантенол, аллатоин) Увлажняет кожу, снимает раздражение,  нормализует секрецию сальных желез.</t>
    </r>
  </si>
  <si>
    <t xml:space="preserve">   Средства для ухода  за волосами С КЕРАТИНОМ</t>
  </si>
  <si>
    <r>
      <rPr>
        <b/>
        <sz val="11"/>
        <color rgb="FFFF0000"/>
        <rFont val="Calibri"/>
        <family val="2"/>
        <charset val="204"/>
        <scheme val="minor"/>
      </rPr>
      <t xml:space="preserve">top! </t>
    </r>
    <r>
      <rPr>
        <b/>
        <sz val="11"/>
        <color theme="5" tint="-0.499984740745262"/>
        <rFont val="Calibri"/>
        <family val="2"/>
        <charset val="204"/>
        <scheme val="minor"/>
      </rPr>
      <t xml:space="preserve"> GOLD Сыворотка для лица Омолаживающая с коллагенном и стволовыми клетками Lifting</t>
    </r>
    <r>
      <rPr>
        <sz val="10"/>
        <color theme="5" tint="-0.499984740745262"/>
        <rFont val="Calibri"/>
        <family val="2"/>
        <charset val="204"/>
        <scheme val="minor"/>
      </rPr>
      <t xml:space="preserve"> (стволовые клетки винограда, гидролизованный коллаген) Мощный омолаживающий эффект, эффект сияния.</t>
    </r>
  </si>
  <si>
    <r>
      <rPr>
        <b/>
        <sz val="11"/>
        <color theme="6" tint="-0.499984740745262"/>
        <rFont val="Calibri"/>
        <family val="2"/>
        <charset val="204"/>
        <scheme val="minor"/>
      </rPr>
      <t xml:space="preserve">Горячий гель для обертывания "Антицеллюлит" ЦИТРУСОВЫЙ </t>
    </r>
    <r>
      <rPr>
        <sz val="10"/>
        <color theme="6" tint="-0.499984740745262"/>
        <rFont val="Calibri"/>
        <family val="2"/>
        <charset val="204"/>
        <scheme val="minor"/>
      </rPr>
      <t>(масла: апельсина, цветков грейпфрута; экстракты: ромашки, косточек грейпфрута, артишока) Уменьшает жировые отложения, устраняет эффект «апельсиновой корки», увлажняет, подтягивает и укрепляет.</t>
    </r>
  </si>
  <si>
    <r>
      <t xml:space="preserve">Гель для обертывания "Жиросжигающий"  с комплексом LPD"s Nicotinato de Metilo </t>
    </r>
    <r>
      <rPr>
        <sz val="10"/>
        <color theme="6" tint="-0.499984740745262"/>
        <rFont val="Calibri"/>
        <family val="2"/>
        <charset val="204"/>
        <scheme val="minor"/>
      </rPr>
      <t>(эфирные масла имбиря, грейпфрута, апельсина) Эффективное снижение жировых отложений, выведение токсинов и избыточной жидкости, восстановление эластичности и упругости кожи.</t>
    </r>
  </si>
  <si>
    <r>
      <t xml:space="preserve">Массажное масло для тела "Апельсин" масло универсальное </t>
    </r>
    <r>
      <rPr>
        <sz val="10"/>
        <color theme="6" tint="-0.499984740745262"/>
        <rFont val="Calibri"/>
        <family val="2"/>
        <charset val="204"/>
        <scheme val="minor"/>
      </rPr>
      <t>(эфирное масло  апельсина, экстракт лимона и паприки) Расщепляет жиры, повышает упругость и эластичность кожи.</t>
    </r>
  </si>
  <si>
    <r>
      <t xml:space="preserve">Ночной крем для уставшей кожи лица </t>
    </r>
    <r>
      <rPr>
        <sz val="10"/>
        <color theme="5" tint="-0.499984740745262"/>
        <rFont val="Calibri"/>
        <family val="2"/>
        <charset val="204"/>
        <scheme val="minor"/>
      </rPr>
      <t>(масло авокадо, витамин С, липолевая кислота) Питание, профилактика борьбы с морщинами,  успокаивает воспаленную кожу.</t>
    </r>
  </si>
  <si>
    <r>
      <t xml:space="preserve">НАБОР тканевый масок для лица и шеи Hualuron </t>
    </r>
    <r>
      <rPr>
        <sz val="10"/>
        <color theme="5" tint="-0.499984740745262"/>
        <rFont val="Calibri"/>
        <family val="2"/>
        <charset val="204"/>
        <scheme val="minor"/>
      </rPr>
      <t>(для сухой и комбинированой кожи) Увлажнение, восстановление упругости.</t>
    </r>
  </si>
  <si>
    <r>
      <t xml:space="preserve">Сахарный скраб для тела  "Антицеллюлит"  МАНГО </t>
    </r>
    <r>
      <rPr>
        <sz val="10"/>
        <color rgb="FF663300"/>
        <rFont val="Calibri"/>
        <family val="2"/>
        <charset val="204"/>
        <scheme val="minor"/>
      </rPr>
      <t>(масло манговых косточек, виноградной косточки, ростков пшеницы, какао) Питание, регенерация, сжигание жира.</t>
    </r>
  </si>
  <si>
    <r>
      <t>Масло-активатор для тела "Жиросжигающее"</t>
    </r>
    <r>
      <rPr>
        <sz val="10"/>
        <color rgb="FF663300"/>
        <rFont val="Calibri"/>
        <family val="2"/>
        <charset val="204"/>
        <scheme val="minor"/>
      </rPr>
      <t xml:space="preserve"> (эфирные масла апельсина, розмарина, горчицы, экстракт грейпфрута) Расщепление жира, лимфодреннажный эффект, питание.</t>
    </r>
  </si>
  <si>
    <r>
      <t xml:space="preserve">Соль для ванн RELAX с антибактериальным эффектом </t>
    </r>
    <r>
      <rPr>
        <sz val="10"/>
        <color rgb="FF663300"/>
        <rFont val="Calibri"/>
        <family val="2"/>
        <charset val="204"/>
        <scheme val="minor"/>
      </rPr>
      <t>(французская зеленая глина,соль Мертвого моря, эфирные масла перечной мяты и кипариса) Антистресс, укрепляющее действие, антибактериальные свойсвта.</t>
    </r>
  </si>
  <si>
    <r>
      <rPr>
        <b/>
        <sz val="11"/>
        <color theme="5" tint="-0.499984740745262"/>
        <rFont val="Calibri"/>
        <family val="2"/>
        <charset val="204"/>
        <scheme val="minor"/>
      </rPr>
      <t>Крем-флюид Омолаживающий</t>
    </r>
    <r>
      <rPr>
        <sz val="11"/>
        <color theme="5" tint="-0.499984740745262"/>
        <rFont val="Calibri"/>
        <family val="2"/>
        <charset val="204"/>
        <scheme val="minor"/>
      </rPr>
      <t xml:space="preserve"> </t>
    </r>
    <r>
      <rPr>
        <sz val="10"/>
        <color theme="5" tint="-0.499984740745262"/>
        <rFont val="Calibri"/>
        <family val="2"/>
        <charset val="204"/>
        <scheme val="minor"/>
      </rPr>
      <t>(масло ши, пантенол, витамин С, экстракт календулы) Борьба с морщинами, увлажнение, восстановление.</t>
    </r>
  </si>
  <si>
    <t>90*90*246</t>
  </si>
  <si>
    <t>АХ8355</t>
  </si>
  <si>
    <r>
      <rPr>
        <b/>
        <sz val="14"/>
        <color rgb="FFFF0000"/>
        <rFont val="Bookman Old Style"/>
        <family val="1"/>
        <charset val="204"/>
      </rPr>
      <t xml:space="preserve">NEW </t>
    </r>
    <r>
      <rPr>
        <b/>
        <sz val="14"/>
        <rFont val="Bookman Old Style"/>
        <family val="1"/>
        <charset val="204"/>
      </rPr>
      <t>АППАРАТНАЯ  косметика для  RF-лифтинга и вакуумной кавитации</t>
    </r>
  </si>
  <si>
    <t xml:space="preserve"> АХ8374</t>
  </si>
  <si>
    <t xml:space="preserve">  АХ8375</t>
  </si>
  <si>
    <t xml:space="preserve">   АХ8376</t>
  </si>
  <si>
    <t xml:space="preserve"> АХ8377</t>
  </si>
  <si>
    <t xml:space="preserve"> АХ8378</t>
  </si>
  <si>
    <r>
      <rPr>
        <b/>
        <sz val="11"/>
        <color theme="6" tint="-0.499984740745262"/>
        <rFont val="Calibri"/>
        <family val="2"/>
        <charset val="204"/>
        <scheme val="minor"/>
      </rPr>
      <t xml:space="preserve">Токопроводящее масло-корректор Intensive для тела </t>
    </r>
    <r>
      <rPr>
        <sz val="10"/>
        <color theme="6" tint="-0.499984740745262"/>
        <rFont val="Calibri"/>
        <family val="2"/>
        <charset val="204"/>
        <scheme val="minor"/>
      </rPr>
      <t>(водорастворимые масла грейпфрута, авокадо, зародышей пшеницы, оливы) Интенсивно разрушает жировые клетки, оказывает мощный лифтинг-эффект.</t>
    </r>
  </si>
  <si>
    <t>4640026032508</t>
  </si>
  <si>
    <t>4640026032461</t>
  </si>
  <si>
    <t>4640026032478</t>
  </si>
  <si>
    <t>4640026032485</t>
  </si>
  <si>
    <t>4640026032492</t>
  </si>
  <si>
    <t>4640026032515</t>
  </si>
  <si>
    <t xml:space="preserve">                АХ8132                  </t>
  </si>
  <si>
    <t xml:space="preserve"> АХ8135 </t>
  </si>
  <si>
    <t>65*65*56</t>
  </si>
  <si>
    <r>
      <rPr>
        <b/>
        <sz val="11"/>
        <color rgb="FFFF0000"/>
        <rFont val="Calibri"/>
        <family val="2"/>
        <charset val="204"/>
        <scheme val="minor"/>
      </rPr>
      <t>NEW</t>
    </r>
    <r>
      <rPr>
        <b/>
        <sz val="11"/>
        <color theme="5" tint="-0.499984740745262"/>
        <rFont val="Calibri"/>
        <family val="2"/>
        <charset val="204"/>
        <scheme val="minor"/>
      </rPr>
      <t xml:space="preserve"> Ультраделикатный тоник для чувствительной кожи </t>
    </r>
    <r>
      <rPr>
        <sz val="11"/>
        <color theme="5" tint="-0.499984740745262"/>
        <rFont val="Calibri"/>
        <family val="2"/>
        <charset val="204"/>
        <scheme val="minor"/>
      </rPr>
      <t>(аллантоин, Д-пантенол) Заживляет рубцы, снимает раздражение,  увлажняет кожу.</t>
    </r>
  </si>
  <si>
    <t>4640026034489</t>
  </si>
  <si>
    <t>АХ8358</t>
  </si>
  <si>
    <t xml:space="preserve">          АХ8131            </t>
  </si>
  <si>
    <t>АХ8373</t>
  </si>
  <si>
    <r>
      <t>НАБОР тканевый масок для лица и шеи Expert</t>
    </r>
    <r>
      <rPr>
        <sz val="10"/>
        <color theme="5" tint="-0.499984740745262"/>
        <rFont val="Calibri"/>
        <family val="2"/>
        <charset val="204"/>
        <scheme val="minor"/>
      </rPr>
      <t xml:space="preserve"> для усталой и тусклой кожи (масло виноградной косточки, экстракты алое вера, корня солодки, мяты, мальвы) Восстановление, увлажнение, регинирация.</t>
    </r>
  </si>
  <si>
    <r>
      <t xml:space="preserve">НАБОР тканевый масок для лица и шеи Lifting </t>
    </r>
    <r>
      <rPr>
        <sz val="10"/>
        <color theme="5" tint="-0.499984740745262"/>
        <rFont val="Calibri"/>
        <family val="2"/>
        <charset val="204"/>
        <scheme val="minor"/>
      </rPr>
      <t>для возрастной кожи</t>
    </r>
    <r>
      <rPr>
        <b/>
        <sz val="10"/>
        <color theme="5" tint="-0.499984740745262"/>
        <rFont val="Calibri"/>
        <family val="2"/>
        <charset val="204"/>
        <scheme val="minor"/>
      </rPr>
      <t xml:space="preserve"> </t>
    </r>
    <r>
      <rPr>
        <sz val="10"/>
        <color theme="5" tint="-0.499984740745262"/>
        <rFont val="Calibri"/>
        <family val="2"/>
        <charset val="204"/>
        <scheme val="minor"/>
      </rPr>
      <t>(ретинол, масло виноградной косточки, стволовые клетки яблока)  ANTI-AGE эффект, лифтинг, интенсивное увлажнение.</t>
    </r>
  </si>
  <si>
    <r>
      <t xml:space="preserve">НАБОР тканевый масок  для лица и шеи Rehabilitation </t>
    </r>
    <r>
      <rPr>
        <sz val="10"/>
        <color theme="5" tint="-0.499984740745262"/>
        <rFont val="Calibri"/>
        <family val="2"/>
        <charset val="204"/>
        <scheme val="minor"/>
      </rPr>
      <t>для проблемной и жирной кожи</t>
    </r>
    <r>
      <rPr>
        <b/>
        <sz val="11"/>
        <color theme="5" tint="-0.499984740745262"/>
        <rFont val="Calibri"/>
        <family val="2"/>
        <charset val="204"/>
        <scheme val="minor"/>
      </rPr>
      <t xml:space="preserve"> </t>
    </r>
    <r>
      <rPr>
        <sz val="10"/>
        <color theme="5" tint="-0.499984740745262"/>
        <rFont val="Calibri"/>
        <family val="2"/>
        <charset val="204"/>
        <scheme val="minor"/>
      </rPr>
      <t>(гиалуроновая кислота, масло ши, Коэнзим Q10) Успокаивающее действие, сужение пор, вывод шлаков и токсинов.</t>
    </r>
  </si>
  <si>
    <r>
      <rPr>
        <b/>
        <sz val="11"/>
        <color rgb="FFFF0000"/>
        <rFont val="Calibri"/>
        <family val="2"/>
        <charset val="204"/>
        <scheme val="minor"/>
      </rPr>
      <t xml:space="preserve">NEW </t>
    </r>
    <r>
      <rPr>
        <b/>
        <sz val="11"/>
        <color theme="5" tint="-0.499984740745262"/>
        <rFont val="Calibri"/>
        <family val="2"/>
        <charset val="204"/>
        <scheme val="minor"/>
      </rPr>
      <t xml:space="preserve">Тканевая маска для лица и шеи </t>
    </r>
    <r>
      <rPr>
        <sz val="10"/>
        <color theme="5" tint="-0.499984740745262"/>
        <rFont val="Calibri"/>
        <family val="2"/>
        <charset val="204"/>
        <scheme val="minor"/>
      </rPr>
      <t>для усталой и тусклой кожи</t>
    </r>
    <r>
      <rPr>
        <b/>
        <sz val="11"/>
        <color theme="5" tint="-0.499984740745262"/>
        <rFont val="Calibri"/>
        <family val="2"/>
        <charset val="204"/>
        <scheme val="minor"/>
      </rPr>
      <t xml:space="preserve"> </t>
    </r>
    <r>
      <rPr>
        <sz val="10"/>
        <color theme="5" tint="-0.499984740745262"/>
        <rFont val="Calibri"/>
        <family val="2"/>
        <charset val="204"/>
        <scheme val="minor"/>
      </rPr>
      <t>(масло виноградной косточки, экстракты алое вера, корня солодки, мяты, мальвы) Восстановление, увлажнение, регинирация.</t>
    </r>
  </si>
  <si>
    <r>
      <rPr>
        <b/>
        <sz val="11"/>
        <color rgb="FFFF0000"/>
        <rFont val="Calibri"/>
        <family val="2"/>
        <charset val="204"/>
        <scheme val="minor"/>
      </rPr>
      <t xml:space="preserve">NEW </t>
    </r>
    <r>
      <rPr>
        <b/>
        <sz val="11"/>
        <color theme="5" tint="-0.499984740745262"/>
        <rFont val="Calibri"/>
        <family val="2"/>
        <charset val="204"/>
        <scheme val="minor"/>
      </rPr>
      <t xml:space="preserve">Тканевая маска для лица и шеи Rehabilitation </t>
    </r>
    <r>
      <rPr>
        <sz val="10"/>
        <color theme="5" tint="-0.499984740745262"/>
        <rFont val="Calibri"/>
        <family val="2"/>
        <charset val="204"/>
        <scheme val="minor"/>
      </rPr>
      <t>для проблемной и жирной кожи</t>
    </r>
    <r>
      <rPr>
        <b/>
        <sz val="11"/>
        <color theme="5" tint="-0.499984740745262"/>
        <rFont val="Calibri"/>
        <family val="2"/>
        <charset val="204"/>
        <scheme val="minor"/>
      </rPr>
      <t xml:space="preserve"> </t>
    </r>
    <r>
      <rPr>
        <sz val="10"/>
        <color theme="5" tint="-0.499984740745262"/>
        <rFont val="Calibri"/>
        <family val="2"/>
        <charset val="204"/>
        <scheme val="minor"/>
      </rPr>
      <t>(гиалуроновая кислота, масло ши, Коэнзим Q10) Успокаивающее действие, сужение пор, вывод шлаков и токсинов.</t>
    </r>
  </si>
  <si>
    <r>
      <rPr>
        <b/>
        <sz val="11"/>
        <color rgb="FFFF0000"/>
        <rFont val="Calibri"/>
        <family val="2"/>
        <charset val="204"/>
        <scheme val="minor"/>
      </rPr>
      <t xml:space="preserve">NEW </t>
    </r>
    <r>
      <rPr>
        <b/>
        <sz val="11"/>
        <color theme="5" tint="-0.499984740745262"/>
        <rFont val="Calibri"/>
        <family val="2"/>
        <charset val="204"/>
        <scheme val="minor"/>
      </rPr>
      <t xml:space="preserve">Тканевая маска для лица и шеи </t>
    </r>
    <r>
      <rPr>
        <sz val="10"/>
        <color theme="5" tint="-0.499984740745262"/>
        <rFont val="Calibri"/>
        <family val="2"/>
        <charset val="204"/>
        <scheme val="minor"/>
      </rPr>
      <t>для возрастной кожи (ретинол, масло виноградной косточки, стволовые клетки яблока) ANTI-AGE эффект, лифтинг, интенсивное увлажнение.</t>
    </r>
  </si>
  <si>
    <t>АХ8357</t>
  </si>
  <si>
    <t>4640026034458</t>
  </si>
  <si>
    <t>АХ8381</t>
  </si>
  <si>
    <t>90*90*148</t>
  </si>
  <si>
    <t>90*90*149</t>
  </si>
  <si>
    <t xml:space="preserve"> АХ8372</t>
  </si>
  <si>
    <t xml:space="preserve"> АХ8371</t>
  </si>
  <si>
    <t>4640026034618</t>
  </si>
  <si>
    <t>4640026034625</t>
  </si>
  <si>
    <r>
      <t xml:space="preserve">Базовое масло для тела, лица и волос "Виноградная косточка" </t>
    </r>
    <r>
      <rPr>
        <b/>
        <sz val="11"/>
        <color rgb="FFFF0000"/>
        <rFont val="Calibri"/>
        <family val="2"/>
        <charset val="204"/>
        <scheme val="minor"/>
      </rPr>
      <t>VIP</t>
    </r>
    <r>
      <rPr>
        <b/>
        <sz val="11"/>
        <color theme="6" tint="-0.499984740745262"/>
        <rFont val="Calibri"/>
        <family val="2"/>
        <charset val="204"/>
        <scheme val="minor"/>
      </rPr>
      <t xml:space="preserve"> </t>
    </r>
    <r>
      <rPr>
        <sz val="11"/>
        <color theme="6" tint="-0.499984740745262"/>
        <rFont val="Calibri"/>
        <family val="2"/>
        <charset val="204"/>
        <scheme val="minor"/>
      </rPr>
      <t xml:space="preserve">(100% масло виноградных косточек) Омоложение, мощный антиоксидант. Ранозаживляющее, предотвращение появления сосудистых "звездочек", пигментных пятен  </t>
    </r>
    <r>
      <rPr>
        <b/>
        <sz val="11"/>
        <color theme="6" tint="-0.499984740745262"/>
        <rFont val="Calibri"/>
        <family val="2"/>
        <charset val="204"/>
        <scheme val="minor"/>
      </rPr>
      <t xml:space="preserve">                                         </t>
    </r>
    <r>
      <rPr>
        <b/>
        <sz val="11"/>
        <color rgb="FFFF0000"/>
        <rFont val="Calibri"/>
        <family val="2"/>
        <charset val="204"/>
        <scheme val="minor"/>
      </rPr>
      <t xml:space="preserve"> </t>
    </r>
  </si>
  <si>
    <r>
      <t xml:space="preserve">Легкое масло для тела и лица "Омоложение" </t>
    </r>
    <r>
      <rPr>
        <sz val="10"/>
        <color rgb="FF663300"/>
        <rFont val="Calibri"/>
        <family val="2"/>
        <charset val="204"/>
        <scheme val="minor"/>
      </rPr>
      <t>(масло оливы, абрикоса,шиповника) Омолаживающее дейстие, глубокое питание.</t>
    </r>
  </si>
  <si>
    <r>
      <t xml:space="preserve">Токопроводящий контактный гель Delicate Touch для лица и тела </t>
    </r>
    <r>
      <rPr>
        <sz val="10"/>
        <color theme="6" tint="-0.499984740745262"/>
        <rFont val="Calibri"/>
        <family val="2"/>
        <charset val="204"/>
        <scheme val="minor"/>
      </rPr>
      <t>(гидролизованный коллаген и эластин, низкомолекулярная и высокомолекулярная гиалуроновая кислота) Мощный лифтинг-эффект, интенсивное увлажнение, упругость и эластичность кожи, антивозрастной эффект.</t>
    </r>
  </si>
  <si>
    <t>АХ8147</t>
  </si>
  <si>
    <t>АХ8239</t>
  </si>
  <si>
    <t xml:space="preserve">Гель для рук с  антибактериальным эффектом </t>
  </si>
  <si>
    <t>270 мл</t>
  </si>
  <si>
    <t>АХ8238</t>
  </si>
  <si>
    <t>АХ8231</t>
  </si>
  <si>
    <t>4640026032010</t>
  </si>
  <si>
    <t>4640026031945</t>
  </si>
  <si>
    <t>АХ8055</t>
  </si>
  <si>
    <t>АХ8235</t>
  </si>
  <si>
    <t>4640026031983</t>
  </si>
  <si>
    <r>
      <t xml:space="preserve">Ультрамягкий гель для умывания Biolin P &amp; Elfamoist Complex </t>
    </r>
    <r>
      <rPr>
        <sz val="10"/>
        <color theme="3" tint="-0.249977111117893"/>
        <rFont val="Calibri"/>
        <family val="2"/>
        <charset val="204"/>
        <scheme val="minor"/>
      </rPr>
      <t>(комплекс пребиотиков Biolin, комплекс Элфамойст, экстракты листьев зеленого чая,  плодов шиповника) Восстановление микробиома,мувлажнение, очищение.</t>
    </r>
  </si>
  <si>
    <t>30*30*81</t>
  </si>
  <si>
    <t>4640026034793</t>
  </si>
  <si>
    <t>АХ8382</t>
  </si>
  <si>
    <r>
      <rPr>
        <b/>
        <sz val="11"/>
        <color rgb="FFFF0000"/>
        <rFont val="Calibri"/>
        <family val="2"/>
        <charset val="204"/>
        <scheme val="minor"/>
      </rPr>
      <t xml:space="preserve">top!  </t>
    </r>
    <r>
      <rPr>
        <b/>
        <sz val="11"/>
        <color theme="5" tint="-0.499984740745262"/>
        <rFont val="Calibri"/>
        <family val="2"/>
        <charset val="204"/>
        <scheme val="minor"/>
      </rPr>
      <t>Жидкие патчи для губ  (розовые)</t>
    </r>
    <r>
      <rPr>
        <sz val="10"/>
        <color theme="5" tint="-0.499984740745262"/>
        <rFont val="Calibri"/>
        <family val="2"/>
        <charset val="204"/>
        <scheme val="minor"/>
      </rPr>
      <t xml:space="preserve"> (масло жожоба, зародышей пшеницы, сладкого миндаля) Увлажнение, увеличение объема,съедобный состав.</t>
    </r>
  </si>
  <si>
    <t>4640026034809</t>
  </si>
  <si>
    <t>АХ8383</t>
  </si>
  <si>
    <r>
      <rPr>
        <b/>
        <sz val="11"/>
        <color rgb="FFFF0000"/>
        <rFont val="Calibri"/>
        <family val="2"/>
        <charset val="204"/>
        <scheme val="minor"/>
      </rPr>
      <t>top!</t>
    </r>
    <r>
      <rPr>
        <b/>
        <sz val="11"/>
        <color theme="5" tint="-0.499984740745262"/>
        <rFont val="Calibri"/>
        <family val="2"/>
        <charset val="204"/>
        <scheme val="minor"/>
      </rPr>
      <t xml:space="preserve"> Жидкие патчи для глаз (голубые) </t>
    </r>
    <r>
      <rPr>
        <sz val="10"/>
        <color theme="5" tint="-0.499984740745262"/>
        <rFont val="Calibri"/>
        <family val="2"/>
        <charset val="204"/>
        <scheme val="minor"/>
      </rPr>
      <t>(ламинария, бузина черная экстракт) Лифтинг эффект, противоотечное действие.</t>
    </r>
  </si>
  <si>
    <t>55*33*190</t>
  </si>
  <si>
    <t>АХ8385</t>
  </si>
  <si>
    <t>АХ8384</t>
  </si>
  <si>
    <r>
      <rPr>
        <b/>
        <sz val="11"/>
        <color rgb="FFFF0000"/>
        <rFont val="Calibri"/>
        <family val="2"/>
        <charset val="204"/>
        <scheme val="minor"/>
      </rPr>
      <t>NEW</t>
    </r>
    <r>
      <rPr>
        <b/>
        <sz val="11"/>
        <color rgb="FF793905"/>
        <rFont val="Calibri"/>
        <family val="2"/>
        <charset val="204"/>
        <scheme val="minor"/>
      </rPr>
      <t xml:space="preserve"> Солнцезащитное молочко SPF 15+ </t>
    </r>
    <r>
      <rPr>
        <sz val="10"/>
        <color rgb="FF793905"/>
        <rFont val="Calibri"/>
        <family val="2"/>
        <charset val="204"/>
        <scheme val="minor"/>
      </rPr>
      <t>(масло кокоса, глициновое масло сои, масло жожоба, масло ши) Средняя степень защиты от UVA- и UVB-лучей, увлажнение, антиоксидант.</t>
    </r>
  </si>
  <si>
    <r>
      <rPr>
        <b/>
        <sz val="11"/>
        <color rgb="FFFF0000"/>
        <rFont val="Calibri"/>
        <family val="2"/>
        <charset val="204"/>
        <scheme val="minor"/>
      </rPr>
      <t>NEW</t>
    </r>
    <r>
      <rPr>
        <b/>
        <sz val="11"/>
        <color rgb="FF793905"/>
        <rFont val="Calibri"/>
        <family val="2"/>
        <charset val="204"/>
        <scheme val="minor"/>
      </rPr>
      <t xml:space="preserve"> Солнцезащитное молочко SPF 30+ </t>
    </r>
    <r>
      <rPr>
        <sz val="10"/>
        <color rgb="FF793905"/>
        <rFont val="Calibri"/>
        <family val="2"/>
        <charset val="204"/>
        <scheme val="minor"/>
      </rPr>
      <t>(масло кокоса, масло сладкого миндаля, масло ши) Высокая степень защиты от UVA- и UVB-лучей, увлажнение, антиоксидант.</t>
    </r>
  </si>
  <si>
    <t>4640026034496</t>
  </si>
  <si>
    <t>АХ8359</t>
  </si>
  <si>
    <r>
      <rPr>
        <b/>
        <sz val="11"/>
        <color rgb="FFFF0000"/>
        <rFont val="Calibri"/>
        <family val="2"/>
        <charset val="204"/>
        <scheme val="minor"/>
      </rPr>
      <t xml:space="preserve">NEW </t>
    </r>
    <r>
      <rPr>
        <b/>
        <sz val="11"/>
        <color theme="5" tint="-0.499984740745262"/>
        <rFont val="Calibri"/>
        <family val="2"/>
        <charset val="204"/>
        <scheme val="minor"/>
      </rPr>
      <t xml:space="preserve"> Масло для бровей и ресниц </t>
    </r>
    <r>
      <rPr>
        <sz val="10"/>
        <color theme="5" tint="-0.499984740745262"/>
        <rFont val="Calibri"/>
        <family val="2"/>
        <charset val="204"/>
        <scheme val="minor"/>
      </rPr>
      <t>(масло жожоба, масло усьмы, масло ростков пшеницы) Рост, густота.</t>
    </r>
  </si>
  <si>
    <t>10 мл</t>
  </si>
  <si>
    <r>
      <rPr>
        <b/>
        <sz val="11"/>
        <color rgb="FFFF0000"/>
        <rFont val="Calibri"/>
        <family val="2"/>
        <charset val="204"/>
        <scheme val="minor"/>
      </rPr>
      <t xml:space="preserve">NEW </t>
    </r>
    <r>
      <rPr>
        <b/>
        <sz val="11"/>
        <color theme="5" tint="-0.499984740745262"/>
        <rFont val="Calibri"/>
        <family val="2"/>
        <charset val="204"/>
        <scheme val="minor"/>
      </rPr>
      <t xml:space="preserve">Мicellar Tonic </t>
    </r>
    <r>
      <rPr>
        <sz val="10"/>
        <color theme="5" tint="-0.499984740745262"/>
        <rFont val="Calibri"/>
        <family val="2"/>
        <charset val="204"/>
        <scheme val="minor"/>
      </rPr>
      <t>(каприлоилглицин, салициловая кислота) Увлажнение, смягчение, фильмогенное действие.</t>
    </r>
  </si>
  <si>
    <r>
      <rPr>
        <b/>
        <sz val="11"/>
        <color rgb="FFFF0000"/>
        <rFont val="Calibri"/>
        <family val="2"/>
        <charset val="204"/>
        <scheme val="minor"/>
      </rPr>
      <t xml:space="preserve">NEW </t>
    </r>
    <r>
      <rPr>
        <b/>
        <sz val="11"/>
        <color theme="5" tint="-0.499984740745262"/>
        <rFont val="Calibri"/>
        <family val="2"/>
        <charset val="204"/>
        <scheme val="minor"/>
      </rPr>
      <t xml:space="preserve">Hydrophilic Oil-gel </t>
    </r>
    <r>
      <rPr>
        <sz val="10"/>
        <color theme="5" tint="-0.499984740745262"/>
        <rFont val="Calibri"/>
        <family val="2"/>
        <charset val="204"/>
        <scheme val="minor"/>
      </rPr>
      <t>(масло манговых косточек, коллаген) Глубококе очищение, длительное увлажнение, смягчение.</t>
    </r>
  </si>
  <si>
    <r>
      <rPr>
        <b/>
        <sz val="11"/>
        <color rgb="FFFF0000"/>
        <rFont val="Calibri"/>
        <family val="2"/>
        <charset val="204"/>
        <scheme val="minor"/>
      </rPr>
      <t xml:space="preserve">NEW </t>
    </r>
    <r>
      <rPr>
        <b/>
        <sz val="11"/>
        <color theme="5" tint="-0.499984740745262"/>
        <rFont val="Calibri"/>
        <family val="2"/>
        <charset val="204"/>
        <scheme val="minor"/>
      </rPr>
      <t xml:space="preserve">Moisturizing Tonic </t>
    </r>
    <r>
      <rPr>
        <sz val="10"/>
        <color theme="5" tint="-0.499984740745262"/>
        <rFont val="Calibri"/>
        <family val="2"/>
        <charset val="204"/>
        <scheme val="minor"/>
      </rPr>
      <t>(рамноза, экстракт семян яблока, рапсовое семя) Увлажнение, смягчение, фильмогенное действие.</t>
    </r>
  </si>
  <si>
    <t xml:space="preserve">AXIONE SALE </t>
  </si>
  <si>
    <r>
      <t xml:space="preserve">Шампунь для волос  PROFF </t>
    </r>
    <r>
      <rPr>
        <sz val="10"/>
        <color rgb="FF002060"/>
        <rFont val="Calibri"/>
        <family val="2"/>
        <charset val="204"/>
        <scheme val="minor"/>
      </rPr>
      <t>(протеины овса и пшеницы) Без парабенов, сульфатов и силиконов, сохранение насыщенности цвета, восстановление структуры.</t>
    </r>
  </si>
  <si>
    <t>АХ8257</t>
  </si>
  <si>
    <r>
      <t xml:space="preserve">Шампунь для волос  Keratin&amp;D-pantenol </t>
    </r>
    <r>
      <rPr>
        <sz val="10"/>
        <color rgb="FF002060"/>
        <rFont val="Calibri"/>
        <family val="2"/>
        <charset val="204"/>
        <scheme val="minor"/>
      </rPr>
      <t>(кератин, Д-пантенол) Интенсивное восстановление, блеск и упругость.</t>
    </r>
  </si>
  <si>
    <r>
      <t xml:space="preserve"> Бальзам для волос  Keratin&amp;Shea Butter </t>
    </r>
    <r>
      <rPr>
        <sz val="10"/>
        <color rgb="FF002060"/>
        <rFont val="Calibri"/>
        <family val="2"/>
        <charset val="204"/>
        <scheme val="minor"/>
      </rPr>
      <t>(кератин, масло ши, масло какао, Д-пантенол) Питание, восстанвление изнутри, стимуляция роста.</t>
    </r>
  </si>
  <si>
    <r>
      <t xml:space="preserve">Маска для волос  Keratin&amp;Vitamin E </t>
    </r>
    <r>
      <rPr>
        <sz val="10"/>
        <color rgb="FF002060"/>
        <rFont val="Calibri"/>
        <family val="2"/>
        <charset val="204"/>
        <scheme val="minor"/>
      </rPr>
      <t>(кератин, эфирные масла: бергамота,  розового дерева, витамин Е) Экспресс-восстановление, объем и сила.</t>
    </r>
  </si>
  <si>
    <r>
      <t xml:space="preserve">Спрей для волос с кератином Keratin Ceramides </t>
    </r>
    <r>
      <rPr>
        <sz val="10"/>
        <color rgb="FF002060"/>
        <rFont val="Calibri"/>
        <family val="2"/>
        <charset val="204"/>
        <scheme val="minor"/>
      </rPr>
      <t>(кератин, церамиды, витамин Е) Восстановление повреждений, гладкость и блеск.</t>
    </r>
  </si>
  <si>
    <r>
      <rPr>
        <b/>
        <sz val="11"/>
        <color rgb="FFFF0000"/>
        <rFont val="Calibri"/>
        <family val="2"/>
        <charset val="204"/>
        <scheme val="minor"/>
      </rPr>
      <t>NEW</t>
    </r>
    <r>
      <rPr>
        <b/>
        <sz val="11"/>
        <rFont val="Calibri"/>
        <family val="2"/>
        <charset val="204"/>
        <scheme val="minor"/>
      </rPr>
      <t xml:space="preserve"> Гель-маска для лица "Очищение и омоложение" диспенсер </t>
    </r>
    <r>
      <rPr>
        <sz val="10"/>
        <rFont val="Calibri"/>
        <family val="2"/>
        <charset val="204"/>
        <scheme val="minor"/>
      </rPr>
      <t>(карбомер,  масло жожоба, бисаболол, экстракт гамамелиса вирджинского, экстракт конопли, портулака, активированный уголь) Глубокое очищение антисептическое действие, омоложение.</t>
    </r>
  </si>
  <si>
    <t>4640026034991</t>
  </si>
  <si>
    <t>4640026035004</t>
  </si>
  <si>
    <t>АХ8386</t>
  </si>
  <si>
    <t>АХ8387</t>
  </si>
  <si>
    <r>
      <rPr>
        <b/>
        <sz val="11"/>
        <color rgb="FFFF0000"/>
        <rFont val="Calibri"/>
        <family val="2"/>
        <charset val="204"/>
        <scheme val="minor"/>
      </rPr>
      <t>New</t>
    </r>
    <r>
      <rPr>
        <b/>
        <sz val="11"/>
        <color rgb="FF663300"/>
        <rFont val="Calibri"/>
        <family val="2"/>
        <charset val="204"/>
        <scheme val="minor"/>
      </rPr>
      <t xml:space="preserve"> Шампунь мицеллярный </t>
    </r>
  </si>
  <si>
    <r>
      <rPr>
        <b/>
        <sz val="11"/>
        <color rgb="FFFF0000"/>
        <rFont val="Calibri"/>
        <family val="2"/>
        <charset val="204"/>
        <scheme val="minor"/>
      </rPr>
      <t>New</t>
    </r>
    <r>
      <rPr>
        <b/>
        <sz val="11"/>
        <color rgb="FF663300"/>
        <rFont val="Calibri"/>
        <family val="2"/>
        <charset val="204"/>
        <scheme val="minor"/>
      </rPr>
      <t xml:space="preserve"> Шампунь для окрашенных волос</t>
    </r>
  </si>
  <si>
    <r>
      <t xml:space="preserve">   </t>
    </r>
    <r>
      <rPr>
        <b/>
        <sz val="14"/>
        <color rgb="FFFF0000"/>
        <rFont val="Bookman Old Style"/>
        <family val="1"/>
        <charset val="204"/>
      </rPr>
      <t>NEW</t>
    </r>
    <r>
      <rPr>
        <b/>
        <sz val="14"/>
        <rFont val="Bookman Old Style"/>
        <family val="1"/>
        <charset val="204"/>
      </rPr>
      <t xml:space="preserve"> Бальзамы для губ </t>
    </r>
  </si>
  <si>
    <t xml:space="preserve">АХ8363    </t>
  </si>
  <si>
    <t>АХ8364</t>
  </si>
  <si>
    <t>АХ8365</t>
  </si>
  <si>
    <t>АХ8366</t>
  </si>
  <si>
    <t>АХ8367</t>
  </si>
  <si>
    <t>4640026034533</t>
  </si>
  <si>
    <t>4640026034540</t>
  </si>
  <si>
    <t>4640026034557</t>
  </si>
  <si>
    <t>4640026034564</t>
  </si>
  <si>
    <t>АХ8388</t>
  </si>
  <si>
    <r>
      <t xml:space="preserve">Шампунь для бороды "Очищение и уход" </t>
    </r>
    <r>
      <rPr>
        <sz val="10"/>
        <color rgb="FF002060"/>
        <rFont val="Calibri"/>
        <family val="2"/>
        <charset val="204"/>
        <scheme val="minor"/>
      </rPr>
      <t>(д-пантенол, гидролизованные протеины пшеницы) Очищение без раздрожения.</t>
    </r>
  </si>
  <si>
    <r>
      <t xml:space="preserve">Крем для волос и бороды "Уход и форма" </t>
    </r>
    <r>
      <rPr>
        <sz val="10"/>
        <color rgb="FF002060"/>
        <rFont val="Calibri"/>
        <family val="2"/>
        <charset val="204"/>
        <scheme val="minor"/>
      </rPr>
      <t>(экстракт листьев оливы, пантенол) Моделирует, не утяжеляет волосы.</t>
    </r>
  </si>
  <si>
    <r>
      <t xml:space="preserve">Крем-бальзам для бороды "Густота и контроль" </t>
    </r>
    <r>
      <rPr>
        <sz val="10"/>
        <color rgb="FF002060"/>
        <rFont val="Calibri"/>
        <family val="2"/>
        <charset val="204"/>
        <scheme val="minor"/>
      </rPr>
      <t>(канделильский и пчелиный воск, масло жожоба, какао, ментол) Снимает раздражение, делает бороду визуально более густой.</t>
    </r>
  </si>
  <si>
    <r>
      <t>Бессульфатный солевой скраб «3 вида соли»</t>
    </r>
    <r>
      <rPr>
        <b/>
        <sz val="10"/>
        <color rgb="FF002060"/>
        <rFont val="Calibri"/>
        <family val="2"/>
        <charset val="204"/>
        <scheme val="minor"/>
      </rPr>
      <t xml:space="preserve"> </t>
    </r>
    <r>
      <rPr>
        <sz val="10"/>
        <color rgb="FF002060"/>
        <rFont val="Calibri"/>
        <family val="2"/>
        <charset val="204"/>
        <scheme val="minor"/>
      </rPr>
      <t>( соль морская крупная, соль Эпсома, соль Мертвого моря) Коррекция фигуры, ускорение обмена веществ, питание.</t>
    </r>
  </si>
  <si>
    <t>4640026035264</t>
  </si>
  <si>
    <t xml:space="preserve"> АХ8398</t>
  </si>
  <si>
    <r>
      <t xml:space="preserve"> </t>
    </r>
    <r>
      <rPr>
        <b/>
        <sz val="14"/>
        <color rgb="FFFF0000"/>
        <rFont val="Bookman Old Style"/>
        <family val="1"/>
        <charset val="204"/>
      </rPr>
      <t>NEW</t>
    </r>
    <r>
      <rPr>
        <b/>
        <sz val="14"/>
        <rFont val="Bookman Old Style"/>
        <family val="1"/>
        <charset val="204"/>
      </rPr>
      <t xml:space="preserve"> Средства для защиты от солнца</t>
    </r>
  </si>
  <si>
    <t xml:space="preserve"> Уход за телом и руками </t>
  </si>
  <si>
    <t xml:space="preserve">                                               ПАРФЮМЕРНЫЕ гели для душа </t>
  </si>
  <si>
    <t xml:space="preserve">                                                                   Натуральные масла, для ДОМАШНЕГО ухода</t>
  </si>
  <si>
    <t xml:space="preserve">                   СОЛЬ для ВАНН </t>
  </si>
  <si>
    <r>
      <t xml:space="preserve">                                             </t>
    </r>
    <r>
      <rPr>
        <b/>
        <sz val="14"/>
        <color rgb="FFFF0000"/>
        <rFont val="Bookman Old Style"/>
        <family val="1"/>
        <charset val="204"/>
      </rPr>
      <t>NEW</t>
    </r>
    <r>
      <rPr>
        <b/>
        <sz val="14"/>
        <color theme="0"/>
        <rFont val="Bookman Old Style"/>
        <family val="1"/>
        <charset val="204"/>
      </rPr>
      <t xml:space="preserve"> PROFF средства для волос </t>
    </r>
  </si>
  <si>
    <t xml:space="preserve">                                                          Масло-маски для волос 100% NATURAL</t>
  </si>
  <si>
    <t>АХ8200</t>
  </si>
  <si>
    <t>4640026032805</t>
  </si>
  <si>
    <r>
      <rPr>
        <b/>
        <sz val="11"/>
        <color rgb="FFFF0000"/>
        <rFont val="Calibri"/>
        <family val="2"/>
        <charset val="204"/>
        <scheme val="minor"/>
      </rPr>
      <t xml:space="preserve">new! </t>
    </r>
    <r>
      <rPr>
        <b/>
        <sz val="11"/>
        <color theme="6" tint="-0.499984740745262"/>
        <rFont val="Calibri"/>
        <family val="2"/>
        <charset val="204"/>
        <scheme val="minor"/>
      </rPr>
      <t>Сахарный скраб ThaiSPA</t>
    </r>
    <r>
      <rPr>
        <sz val="10"/>
        <color theme="6" tint="-0.499984740745262"/>
        <rFont val="Calibri"/>
        <family val="2"/>
        <charset val="204"/>
        <scheme val="minor"/>
      </rPr>
      <t xml:space="preserve"> (сахар, масло миндаля, масло конопли, масло жожоба, абрикосовая косточка, экстракты маракуйи и папайи) Упругость и эластичность кожи, увлажнение и восстановление гидролипидного слоя кожи.</t>
    </r>
  </si>
  <si>
    <r>
      <rPr>
        <b/>
        <sz val="11"/>
        <color rgb="FFFF0000"/>
        <rFont val="Calibri"/>
        <family val="2"/>
        <charset val="204"/>
        <scheme val="minor"/>
      </rPr>
      <t>new!</t>
    </r>
    <r>
      <rPr>
        <b/>
        <sz val="11"/>
        <color theme="6" tint="-0.499984740745262"/>
        <rFont val="Calibri"/>
        <family val="2"/>
        <charset val="204"/>
        <scheme val="minor"/>
      </rPr>
      <t xml:space="preserve"> Сахарный скраб Anti-Cell</t>
    </r>
    <r>
      <rPr>
        <sz val="10"/>
        <color theme="6" tint="-0.499984740745262"/>
        <rFont val="Calibri"/>
        <family val="2"/>
        <charset val="204"/>
        <scheme val="minor"/>
      </rPr>
      <t xml:space="preserve"> (сахар, масло миндаля, масло зеленого кофе, масло грецкого ореха, абрикосовая косточка, экстракты черного перца, имбиря и апельсина) Расщепление жировых отложений. Мощный омолаживающий и антиоксидантный эффект.</t>
    </r>
  </si>
  <si>
    <r>
      <t>Сахарный скраб DETOX</t>
    </r>
    <r>
      <rPr>
        <sz val="10"/>
        <color theme="6" tint="-0.499984740745262"/>
        <rFont val="Calibri"/>
        <family val="2"/>
        <charset val="204"/>
        <scheme val="minor"/>
      </rPr>
      <t xml:space="preserve"> (масла: миндаль,  жожоба, бабассу; абрикосовая косточка) Глубокое очищение, вывод шлаков и токсинов</t>
    </r>
    <r>
      <rPr>
        <b/>
        <sz val="11"/>
        <color theme="6" tint="-0.499984740745262"/>
        <rFont val="Calibri"/>
        <family val="2"/>
        <charset val="204"/>
        <scheme val="minor"/>
      </rPr>
      <t>.</t>
    </r>
  </si>
  <si>
    <t xml:space="preserve">    1000 мл</t>
  </si>
  <si>
    <r>
      <t>Сыворотка-эликсир для лица "Омолаживающая" с гиалурон и коллагеном</t>
    </r>
    <r>
      <rPr>
        <b/>
        <sz val="10"/>
        <rFont val="Calibri"/>
        <family val="2"/>
        <charset val="204"/>
        <scheme val="minor"/>
      </rPr>
      <t xml:space="preserve"> </t>
    </r>
    <r>
      <rPr>
        <sz val="10"/>
        <rFont val="Calibri"/>
        <family val="2"/>
        <charset val="204"/>
        <scheme val="minor"/>
      </rPr>
      <t>(гидролизованный коллаген,  высокомолекулярная и низкомолекулярная гиалуроновая кислота) Профилактики и коррекции возрастных изменений.</t>
    </r>
  </si>
  <si>
    <r>
      <t>Двухслойное масло для бороды "Рост и густота"</t>
    </r>
    <r>
      <rPr>
        <b/>
        <sz val="10"/>
        <rFont val="Calibri"/>
        <family val="2"/>
        <charset val="204"/>
        <scheme val="minor"/>
      </rPr>
      <t xml:space="preserve"> </t>
    </r>
    <r>
      <rPr>
        <sz val="10"/>
        <rFont val="Calibri"/>
        <family val="2"/>
        <charset val="204"/>
        <scheme val="minor"/>
      </rPr>
      <t xml:space="preserve">(масло горчичное, эфирное масло лемонграса, корицы) Для роста бороды,  блеска, снятия раздражения и зуда.
</t>
    </r>
  </si>
  <si>
    <r>
      <t>Шампунь для бороды и волос "Очищение и питание"</t>
    </r>
    <r>
      <rPr>
        <b/>
        <sz val="10"/>
        <rFont val="Calibri"/>
        <family val="2"/>
        <charset val="204"/>
        <scheme val="minor"/>
      </rPr>
      <t xml:space="preserve"> </t>
    </r>
    <r>
      <rPr>
        <sz val="10"/>
        <rFont val="Calibri"/>
        <family val="2"/>
        <charset val="204"/>
        <scheme val="minor"/>
      </rPr>
      <t>(масло макадамии, масло макадамии, экстракт секрета каракатицы) Защита, питание и блеск.</t>
    </r>
  </si>
  <si>
    <r>
      <t>Бальзам для бороды "Сила и блеск"</t>
    </r>
    <r>
      <rPr>
        <b/>
        <sz val="10"/>
        <rFont val="Calibri"/>
        <family val="2"/>
        <charset val="204"/>
        <scheme val="minor"/>
      </rPr>
      <t xml:space="preserve"> </t>
    </r>
    <r>
      <rPr>
        <sz val="10"/>
        <rFont val="Calibri"/>
        <family val="2"/>
        <charset val="204"/>
        <scheme val="minor"/>
      </rPr>
      <t>(масло какао, жожоба;  экстракты хмеля, грецкого ореха, горького миндаля) Увлажняет и питает бороду, придавая ей нужную форму.</t>
    </r>
  </si>
  <si>
    <r>
      <t>Воск для усов и бороды "Super фиксация"</t>
    </r>
    <r>
      <rPr>
        <b/>
        <sz val="10"/>
        <rFont val="Calibri"/>
        <family val="2"/>
        <charset val="204"/>
        <scheme val="minor"/>
      </rPr>
      <t xml:space="preserve"> </t>
    </r>
    <r>
      <rPr>
        <sz val="10"/>
        <rFont val="Calibri"/>
        <family val="2"/>
        <charset val="204"/>
        <scheme val="minor"/>
      </rPr>
      <t>(пчелиный воск, кокосовое масло) Сохранить форму и безупречный вид в любой ситуации.</t>
    </r>
  </si>
  <si>
    <t xml:space="preserve"> - Профессиональная косметика по уходу за лицом</t>
  </si>
  <si>
    <t xml:space="preserve"> - Профессиональные средства для мужчин</t>
  </si>
  <si>
    <r>
      <t xml:space="preserve">Гель для умывания с охлаждающим эффектом MAN (масло конопли/ментол) туба  </t>
    </r>
    <r>
      <rPr>
        <sz val="10"/>
        <color rgb="FF002060"/>
        <rFont val="Calibri"/>
        <family val="2"/>
        <charset val="204"/>
        <scheme val="minor"/>
      </rPr>
      <t>(гидрогенат касторового масла, пантенол) Увлажнение, снимает раздражение, нормализует секрецию сальных желез, сужает поры.</t>
    </r>
  </si>
  <si>
    <r>
      <t xml:space="preserve">Крем для лица и рук Универсальный MAN </t>
    </r>
    <r>
      <rPr>
        <sz val="10"/>
        <color rgb="FF002060"/>
        <rFont val="Calibri"/>
        <family val="2"/>
        <charset val="204"/>
        <scheme val="minor"/>
      </rPr>
      <t>(масло зародышей пшеницы, экстракт пыльцы, витамины А, Е, В5, мед) Увлажнение, защита.</t>
    </r>
  </si>
  <si>
    <r>
      <t xml:space="preserve">Бальзам для волос  PROFF </t>
    </r>
    <r>
      <rPr>
        <sz val="10"/>
        <color rgb="FF002060"/>
        <rFont val="Calibri"/>
        <family val="2"/>
        <charset val="204"/>
        <scheme val="minor"/>
      </rPr>
      <t>(протеиновый комплекс, экстракт листьев зеленого чая) Без парабенов, сульфатов и силиконов, восстановление, блеск и шелковистость.</t>
    </r>
  </si>
  <si>
    <r>
      <t>Гель-маска для лица "Очищение и омоложение"  ШАЙБА Barber</t>
    </r>
    <r>
      <rPr>
        <b/>
        <sz val="10"/>
        <color rgb="FF002060"/>
        <rFont val="Calibri"/>
        <family val="2"/>
        <charset val="204"/>
        <scheme val="minor"/>
      </rPr>
      <t xml:space="preserve"> </t>
    </r>
    <r>
      <rPr>
        <sz val="10"/>
        <color rgb="FF002060"/>
        <rFont val="Calibri"/>
        <family val="2"/>
        <charset val="204"/>
        <scheme val="minor"/>
      </rPr>
      <t>(карбомер,  масло жожоба, бисаболол, экстракт гамамелиса вирджинского, экстракт конопли, портулака, активированный уголь) Глубокое очищение антисептическое действие, омоложение.</t>
    </r>
  </si>
  <si>
    <r>
      <t xml:space="preserve"> Крем-маска для лица "ПЕПТИД и коллаген" бото-реконструктор</t>
    </r>
    <r>
      <rPr>
        <b/>
        <sz val="10"/>
        <color theme="3" tint="-0.249977111117893"/>
        <rFont val="Calibri"/>
        <family val="2"/>
        <charset val="204"/>
        <scheme val="minor"/>
      </rPr>
      <t xml:space="preserve"> </t>
    </r>
    <r>
      <rPr>
        <sz val="10"/>
        <color theme="3" tint="-0.249977111117893"/>
        <rFont val="Calibri"/>
        <family val="2"/>
        <charset val="204"/>
        <scheme val="minor"/>
      </rPr>
      <t>(аргирелин, масла сладкого миндаля и жожоба) Безинъекционный «эффект ботокса»</t>
    </r>
  </si>
  <si>
    <r>
      <t>Крем для моделирования фигуры Нейропептид Liposuctionine</t>
    </r>
    <r>
      <rPr>
        <b/>
        <sz val="10"/>
        <color theme="3" tint="-0.249977111117893"/>
        <rFont val="Calibri"/>
        <family val="2"/>
        <charset val="204"/>
        <scheme val="minor"/>
      </rPr>
      <t xml:space="preserve"> </t>
    </r>
    <r>
      <rPr>
        <sz val="10"/>
        <color theme="3" tint="-0.249977111117893"/>
        <rFont val="Calibri"/>
        <family val="2"/>
        <charset val="204"/>
        <scheme val="minor"/>
      </rPr>
      <t>(Оливем-100, нейропептид Liposuctionin) Моделирование, выработка собственного коллагена, увлажнение.</t>
    </r>
  </si>
  <si>
    <t xml:space="preserve"> FIX PRICE</t>
  </si>
  <si>
    <r>
      <t xml:space="preserve">ТЕАТР Тканевая маска для лица и шеи </t>
    </r>
    <r>
      <rPr>
        <sz val="10"/>
        <color rgb="FF002060"/>
        <rFont val="Calibri"/>
        <family val="2"/>
        <charset val="204"/>
        <scheme val="minor"/>
      </rPr>
      <t>(гиалурон, аллантоин, масло ши, коэнзим Q10, сквалан) Успокаивающее действие, увлажнение, лифтинг.</t>
    </r>
  </si>
  <si>
    <r>
      <t xml:space="preserve">Солнцезащитный вельвет-крем для лица "Защита и омоложение" SPF 50+ </t>
    </r>
    <r>
      <rPr>
        <sz val="10"/>
        <color theme="3" tint="-0.249977111117893"/>
        <rFont val="Calibri"/>
        <family val="2"/>
        <charset val="204"/>
        <scheme val="minor"/>
      </rPr>
      <t>(инновационные фильты, гиалуроновая кислота,  масла жожоба, ши, арганы) Защита, ANTY-age эффект.</t>
    </r>
  </si>
  <si>
    <r>
      <t>Антицеллюлитное масло для загара 2в1 "Beta-carotene &amp; laminaria"</t>
    </r>
    <r>
      <rPr>
        <sz val="11"/>
        <color theme="3" tint="-0.249977111117893"/>
        <rFont val="Calibri"/>
        <family val="2"/>
        <charset val="204"/>
        <scheme val="minor"/>
      </rPr>
      <t xml:space="preserve"> </t>
    </r>
    <r>
      <rPr>
        <sz val="10"/>
        <color theme="3" tint="-0.249977111117893"/>
        <rFont val="Calibri"/>
        <family val="2"/>
        <charset val="204"/>
        <scheme val="minor"/>
      </rPr>
      <t>(экстракт ламинарии, экстракт паприки) Антицеллюлитное действие, питание, ровный загар.</t>
    </r>
  </si>
  <si>
    <r>
      <t xml:space="preserve">Масло для волос защита от солнца и соли "Mauritia flexuosa fruit oil &amp; amaranthus" </t>
    </r>
    <r>
      <rPr>
        <sz val="10"/>
        <color theme="3" tint="-0.249977111117893"/>
        <rFont val="Calibri"/>
        <family val="2"/>
        <charset val="204"/>
        <scheme val="minor"/>
      </rPr>
      <t>(масло амаранта, виноградных косточек; экстракты горчицы,облепихи; эфирное масло перечной мяты) Защита, питание, укрепление.</t>
    </r>
  </si>
  <si>
    <r>
      <t xml:space="preserve">Ледяной гель после загара SOS-SUN-EXPERT "Spearmint &amp; D- panthenol" </t>
    </r>
    <r>
      <rPr>
        <sz val="10"/>
        <color theme="3" tint="-0.249977111117893"/>
        <rFont val="Calibri"/>
        <family val="2"/>
        <charset val="204"/>
        <scheme val="minor"/>
      </rPr>
      <t>(Д-пантенол, ментол) Экстренная помощь, восстановление, увлажнение.</t>
    </r>
  </si>
  <si>
    <r>
      <t>Контактный гель Lifting для лица и тела</t>
    </r>
    <r>
      <rPr>
        <b/>
        <sz val="10"/>
        <color theme="3" tint="-0.249977111117893"/>
        <rFont val="Calibri"/>
        <family val="2"/>
        <charset val="204"/>
        <scheme val="minor"/>
      </rPr>
      <t xml:space="preserve"> </t>
    </r>
    <r>
      <rPr>
        <sz val="10"/>
        <color theme="3" tint="-0.249977111117893"/>
        <rFont val="Calibri"/>
        <family val="2"/>
        <charset val="204"/>
        <scheme val="minor"/>
      </rPr>
      <t>(гидролизованный коллаген и эластин, низкомолекулярная и высокомолекулярная гиалуроновая кислота) Мощный лифтинг-эффект, интенсивное увлажнение, упругость и эластичность кожи, антивозрастой эффект.</t>
    </r>
  </si>
  <si>
    <r>
      <rPr>
        <b/>
        <sz val="11"/>
        <color rgb="FFFF0000"/>
        <rFont val="Calibri"/>
        <family val="2"/>
        <charset val="204"/>
        <scheme val="minor"/>
      </rPr>
      <t xml:space="preserve">NEW </t>
    </r>
    <r>
      <rPr>
        <b/>
        <sz val="11"/>
        <color theme="3" tint="-0.249977111117893"/>
        <rFont val="Calibri"/>
        <family val="2"/>
        <charset val="204"/>
        <scheme val="minor"/>
      </rPr>
      <t>Токопроводящий контактный гель с комплексом масел ULTRA INTENSE</t>
    </r>
    <r>
      <rPr>
        <b/>
        <sz val="10"/>
        <color theme="3" tint="-0.249977111117893"/>
        <rFont val="Calibri"/>
        <family val="2"/>
        <charset val="204"/>
        <scheme val="minor"/>
      </rPr>
      <t xml:space="preserve"> </t>
    </r>
    <r>
      <rPr>
        <sz val="10"/>
        <color theme="3" tint="-0.249977111117893"/>
        <rFont val="Calibri"/>
        <family val="2"/>
        <charset val="204"/>
        <scheme val="minor"/>
      </rPr>
      <t>(высокая концентрация коллагена, эластина и гиалуроновой кислоты, водорастворимые масла макадамии, жожоба) Мощный лифтинг-эффект, интенсивное увлажнение, упругость и эластичность кожи, антивозрастой эффект.</t>
    </r>
  </si>
  <si>
    <r>
      <rPr>
        <b/>
        <sz val="11"/>
        <color rgb="FFFF0000"/>
        <rFont val="Calibri"/>
        <family val="2"/>
        <charset val="204"/>
        <scheme val="minor"/>
      </rPr>
      <t>NEW</t>
    </r>
    <r>
      <rPr>
        <b/>
        <sz val="11"/>
        <color theme="3" tint="-0.249977111117893"/>
        <rFont val="Calibri"/>
        <family val="2"/>
        <charset val="204"/>
        <scheme val="minor"/>
      </rPr>
      <t xml:space="preserve"> Массажное масло Orchid&amp;Lotus</t>
    </r>
    <r>
      <rPr>
        <sz val="10"/>
        <color theme="3" tint="-0.249977111117893"/>
        <rFont val="Calibri"/>
        <family val="2"/>
        <charset val="204"/>
        <scheme val="minor"/>
      </rPr>
      <t xml:space="preserve"> (масло миндаля, масло оливы, эфирное масло орхидеи, масло лепестков голубого лотоса, витамины А, Е) Регенерация, омоложение, тонизирование, повышает упругость и эластичность, нормализует обменный процесс.</t>
    </r>
  </si>
  <si>
    <r>
      <rPr>
        <b/>
        <sz val="11"/>
        <color rgb="FFFF0000"/>
        <rFont val="Calibri"/>
        <family val="2"/>
        <charset val="204"/>
        <scheme val="minor"/>
      </rPr>
      <t>NEW</t>
    </r>
    <r>
      <rPr>
        <b/>
        <sz val="11"/>
        <color theme="3" tint="-0.249977111117893"/>
        <rFont val="Calibri"/>
        <family val="2"/>
        <charset val="204"/>
        <scheme val="minor"/>
      </rPr>
      <t xml:space="preserve"> Массажное масло Lemongrass </t>
    </r>
    <r>
      <rPr>
        <sz val="10"/>
        <color theme="3" tint="-0.249977111117893"/>
        <rFont val="Calibri"/>
        <family val="2"/>
        <charset val="204"/>
        <scheme val="minor"/>
      </rPr>
      <t>(масло миндаля, масло оливы, масло лемонграсса, витамины А,Е) Регенерация, подтягивание и тонизирование кожи, повыщение упругости и эластичности, нормализует обменные процессы.</t>
    </r>
  </si>
  <si>
    <r>
      <rPr>
        <b/>
        <sz val="11"/>
        <color rgb="FFFF0000"/>
        <rFont val="Calibri"/>
        <family val="2"/>
        <charset val="204"/>
        <scheme val="minor"/>
      </rPr>
      <t>NEW</t>
    </r>
    <r>
      <rPr>
        <b/>
        <sz val="11"/>
        <color theme="3" tint="-0.249977111117893"/>
        <rFont val="Calibri"/>
        <family val="2"/>
        <charset val="204"/>
        <scheme val="minor"/>
      </rPr>
      <t xml:space="preserve"> Крем-бальзам от солнечных ожогов </t>
    </r>
    <r>
      <rPr>
        <sz val="10"/>
        <color theme="3" tint="-0.249977111117893"/>
        <rFont val="Calibri"/>
        <family val="2"/>
        <charset val="204"/>
        <scheme val="minor"/>
      </rPr>
      <t>(алоэ, Д-пантенол, ментол, экстракты подорожника, зверобоя, эвкалипта, чистотела, череды, мяты) Обезболивание, питание, восстановление.</t>
    </r>
  </si>
  <si>
    <t>АХ8379</t>
  </si>
  <si>
    <t>АХ8033</t>
  </si>
  <si>
    <r>
      <t xml:space="preserve">Гидрофильное гель-масло для умывания "Манго" </t>
    </r>
    <r>
      <rPr>
        <sz val="10"/>
        <color theme="3" tint="-0.249977111117893"/>
        <rFont val="Calibri"/>
        <family val="2"/>
        <charset val="204"/>
        <scheme val="minor"/>
      </rPr>
      <t>(масло манговых косточек, коллаген) Глубококе очищение, увлажнение.</t>
    </r>
  </si>
  <si>
    <t>4640026022734</t>
  </si>
  <si>
    <t>МL004</t>
  </si>
  <si>
    <r>
      <rPr>
        <b/>
        <sz val="11"/>
        <color rgb="FFFF0000"/>
        <rFont val="Calibri"/>
        <family val="2"/>
        <charset val="204"/>
        <scheme val="minor"/>
      </rPr>
      <t xml:space="preserve">NEW </t>
    </r>
    <r>
      <rPr>
        <b/>
        <sz val="11"/>
        <color theme="3" tint="-0.249977111117893"/>
        <rFont val="Calibri"/>
        <family val="2"/>
        <charset val="204"/>
        <scheme val="minor"/>
      </rPr>
      <t>Mi-lya Массажное масло для лица, шеи и зоны декольте "Гипоаллергенное"</t>
    </r>
    <r>
      <rPr>
        <sz val="11"/>
        <color theme="3" tint="-0.249977111117893"/>
        <rFont val="Calibri"/>
        <family val="2"/>
        <charset val="204"/>
        <scheme val="minor"/>
      </rPr>
      <t xml:space="preserve"> (масло виноградной косточки, миндальное масло, масло зародышей пшеницы, масло жожоба, масло лаванды, масло нероли) Омоложение, питание, защита.</t>
    </r>
  </si>
  <si>
    <t>АХ8332</t>
  </si>
  <si>
    <r>
      <rPr>
        <b/>
        <sz val="11"/>
        <color rgb="FFFF0000"/>
        <rFont val="Calibri"/>
        <family val="2"/>
        <charset val="204"/>
        <scheme val="minor"/>
      </rPr>
      <t xml:space="preserve"> NEW </t>
    </r>
    <r>
      <rPr>
        <b/>
        <sz val="11"/>
        <color rgb="FF663300"/>
        <rFont val="Calibri"/>
        <family val="2"/>
        <charset val="204"/>
        <scheme val="minor"/>
      </rPr>
      <t>L</t>
    </r>
    <r>
      <rPr>
        <b/>
        <sz val="11"/>
        <color rgb="FF643200"/>
        <rFont val="Calibri"/>
        <family val="2"/>
        <charset val="204"/>
        <scheme val="minor"/>
      </rPr>
      <t xml:space="preserve">ip balm Aloe </t>
    </r>
    <r>
      <rPr>
        <sz val="10"/>
        <color rgb="FF643200"/>
        <rFont val="Calibri"/>
        <family val="2"/>
        <charset val="204"/>
        <scheme val="minor"/>
      </rPr>
      <t>(пчелиный воск очищенный, масло касторовое, масло абрикосовой косточки, экстракт алоэ вера, витамин Е, витамин А, пантенол) Заживление микротрещин, снимает воспаление и шелушение.</t>
    </r>
  </si>
  <si>
    <r>
      <rPr>
        <b/>
        <sz val="11"/>
        <color rgb="FFFF0000"/>
        <rFont val="Calibri"/>
        <family val="2"/>
        <charset val="204"/>
        <scheme val="minor"/>
      </rPr>
      <t xml:space="preserve"> NEW </t>
    </r>
    <r>
      <rPr>
        <b/>
        <sz val="11"/>
        <color rgb="FF663300"/>
        <rFont val="Calibri"/>
        <family val="2"/>
        <charset val="204"/>
        <scheme val="minor"/>
      </rPr>
      <t>L</t>
    </r>
    <r>
      <rPr>
        <b/>
        <sz val="11"/>
        <color rgb="FF643200"/>
        <rFont val="Calibri"/>
        <family val="2"/>
        <charset val="204"/>
        <scheme val="minor"/>
      </rPr>
      <t xml:space="preserve">ip balm Chocolate </t>
    </r>
    <r>
      <rPr>
        <sz val="10"/>
        <color rgb="FF643200"/>
        <rFont val="Calibri"/>
        <family val="2"/>
        <charset val="204"/>
        <scheme val="minor"/>
      </rPr>
      <t>(пчелиный воск очищенный, масло касторовое, масло абрикосовой косточки, масло какао, витамин Е, пантенол) Увлажнение, питание, заживление повреждений.</t>
    </r>
  </si>
  <si>
    <r>
      <rPr>
        <b/>
        <sz val="11"/>
        <color rgb="FFFF0000"/>
        <rFont val="Calibri"/>
        <family val="2"/>
        <charset val="204"/>
        <scheme val="minor"/>
      </rPr>
      <t xml:space="preserve"> NEW </t>
    </r>
    <r>
      <rPr>
        <b/>
        <sz val="11"/>
        <color rgb="FF663300"/>
        <rFont val="Calibri"/>
        <family val="2"/>
        <charset val="204"/>
        <scheme val="minor"/>
      </rPr>
      <t>L</t>
    </r>
    <r>
      <rPr>
        <b/>
        <sz val="11"/>
        <color rgb="FF643200"/>
        <rFont val="Calibri"/>
        <family val="2"/>
        <charset val="204"/>
        <scheme val="minor"/>
      </rPr>
      <t xml:space="preserve">ip balm Cherry </t>
    </r>
    <r>
      <rPr>
        <sz val="10"/>
        <color rgb="FF643200"/>
        <rFont val="Calibri"/>
        <family val="2"/>
        <charset val="204"/>
        <scheme val="minor"/>
      </rPr>
      <t>(пчелиный воск очищенный, масло касторовое, масло абрикосовой косточки, масло оливы, экстракт вишни, витамин Е) Увлажнение, от сухости и раздражения.</t>
    </r>
  </si>
  <si>
    <r>
      <rPr>
        <b/>
        <sz val="11"/>
        <color rgb="FFFF0000"/>
        <rFont val="Calibri"/>
        <family val="2"/>
        <charset val="204"/>
        <scheme val="minor"/>
      </rPr>
      <t xml:space="preserve"> NEW </t>
    </r>
    <r>
      <rPr>
        <b/>
        <sz val="11"/>
        <color rgb="FF663300"/>
        <rFont val="Calibri"/>
        <family val="2"/>
        <charset val="204"/>
        <scheme val="minor"/>
      </rPr>
      <t>L</t>
    </r>
    <r>
      <rPr>
        <b/>
        <sz val="11"/>
        <color rgb="FF643200"/>
        <rFont val="Calibri"/>
        <family val="2"/>
        <charset val="204"/>
        <scheme val="minor"/>
      </rPr>
      <t xml:space="preserve">ip balm Mango </t>
    </r>
    <r>
      <rPr>
        <sz val="10"/>
        <color rgb="FF643200"/>
        <rFont val="Calibri"/>
        <family val="2"/>
        <charset val="204"/>
        <scheme val="minor"/>
      </rPr>
      <t>(пчелиный воск очищенный, масло касторовое, масло абрикосовой косточки, экстракт манго, экстракт граната, витамин Е) Увлажнение, от сухостии раздражения.</t>
    </r>
  </si>
  <si>
    <r>
      <rPr>
        <b/>
        <sz val="11"/>
        <color rgb="FFFF0000"/>
        <rFont val="Calibri"/>
        <family val="2"/>
        <charset val="204"/>
        <scheme val="minor"/>
      </rPr>
      <t xml:space="preserve"> NEW </t>
    </r>
    <r>
      <rPr>
        <b/>
        <sz val="11"/>
        <color rgb="FF663300"/>
        <rFont val="Calibri"/>
        <family val="2"/>
        <charset val="204"/>
        <scheme val="minor"/>
      </rPr>
      <t>L</t>
    </r>
    <r>
      <rPr>
        <b/>
        <sz val="11"/>
        <color rgb="FF643200"/>
        <rFont val="Calibri"/>
        <family val="2"/>
        <charset val="204"/>
        <scheme val="minor"/>
      </rPr>
      <t xml:space="preserve">ip balm Mojito </t>
    </r>
    <r>
      <rPr>
        <sz val="10"/>
        <color rgb="FF643200"/>
        <rFont val="Calibri"/>
        <family val="2"/>
        <charset val="204"/>
        <scheme val="minor"/>
      </rPr>
      <t>(пчелиный воск очищенный, масло касторовое, масло абрикосовой косточки, масло перечной мяты, экстракт лимона, экстракт имбиря, витамин Е) Увлажнение, питание, блеск.</t>
    </r>
  </si>
  <si>
    <r>
      <rPr>
        <b/>
        <sz val="11"/>
        <color rgb="FFFF0000"/>
        <rFont val="Calibri"/>
        <family val="2"/>
        <charset val="204"/>
        <scheme val="minor"/>
      </rPr>
      <t xml:space="preserve"> NEW </t>
    </r>
    <r>
      <rPr>
        <b/>
        <sz val="11"/>
        <color rgb="FF663300"/>
        <rFont val="Calibri"/>
        <family val="2"/>
        <charset val="204"/>
        <scheme val="minor"/>
      </rPr>
      <t>L</t>
    </r>
    <r>
      <rPr>
        <b/>
        <sz val="11"/>
        <color rgb="FF643200"/>
        <rFont val="Calibri"/>
        <family val="2"/>
        <charset val="204"/>
        <scheme val="minor"/>
      </rPr>
      <t xml:space="preserve">ip balm Caramella </t>
    </r>
    <r>
      <rPr>
        <sz val="10"/>
        <color rgb="FF643200"/>
        <rFont val="Calibri"/>
        <family val="2"/>
        <charset val="204"/>
        <scheme val="minor"/>
      </rPr>
      <t>(пчелиный воск очищенный, масло касторовое, масло абрикосовой косточки, масло оливы, экстракт маракуйи, витамин Е, витамин А) Увлажнение, заживление микротрещин, блеск.</t>
    </r>
  </si>
  <si>
    <t>4640026035226</t>
  </si>
  <si>
    <t>AX8395</t>
  </si>
  <si>
    <r>
      <rPr>
        <b/>
        <sz val="11"/>
        <color rgb="FFFF0000"/>
        <rFont val="Calibri"/>
        <family val="2"/>
        <charset val="204"/>
        <scheme val="minor"/>
      </rPr>
      <t>NEW</t>
    </r>
    <r>
      <rPr>
        <b/>
        <sz val="11"/>
        <color theme="6" tint="-0.499984740745262"/>
        <rFont val="Calibri"/>
        <family val="2"/>
        <charset val="204"/>
        <scheme val="minor"/>
      </rPr>
      <t xml:space="preserve"> LPG CORRECTOR </t>
    </r>
    <r>
      <rPr>
        <sz val="10"/>
        <color theme="6" tint="-0.499984740745262"/>
        <rFont val="Calibri"/>
        <family val="2"/>
        <charset val="204"/>
        <scheme val="minor"/>
      </rPr>
      <t>(ментол, камфора, LPD  Slimming комплекс, коллаген, эластин) Антицеллюлитное, липолитическое, лимфодренажное, подтягивающее и противовасполительное действие.</t>
    </r>
  </si>
  <si>
    <t>AXIONE FIX PRICE - товар разработанный для маркетплейсов</t>
  </si>
  <si>
    <t>AXIONE - Натуральные средства для ежедневного ухода</t>
  </si>
  <si>
    <t>ОПТ от  60 000</t>
  </si>
  <si>
    <t>4640026035141</t>
  </si>
  <si>
    <t>4640026035134</t>
  </si>
  <si>
    <t>АХ8390</t>
  </si>
  <si>
    <t>АХ8389</t>
  </si>
  <si>
    <r>
      <rPr>
        <b/>
        <sz val="11"/>
        <color rgb="FFFF0000"/>
        <rFont val="Calibri"/>
        <family val="2"/>
        <charset val="204"/>
        <scheme val="minor"/>
      </rPr>
      <t>NEW</t>
    </r>
    <r>
      <rPr>
        <b/>
        <sz val="11"/>
        <color rgb="FF643200"/>
        <rFont val="Calibri"/>
        <family val="2"/>
        <charset val="204"/>
        <scheme val="minor"/>
      </rPr>
      <t xml:space="preserve"> Масло для лица и тела Orchid&amp;Lotus </t>
    </r>
    <r>
      <rPr>
        <sz val="11"/>
        <color rgb="FF643200"/>
        <rFont val="Calibri"/>
        <family val="2"/>
        <charset val="204"/>
        <scheme val="minor"/>
      </rPr>
      <t>(масло миндаля, эфирное масло орхидеи, масло лепестков голубого лотоса) Регенерация, омоложение, тонизирование, повышает упругость и эластичность, нормализует обменный процесс.</t>
    </r>
  </si>
  <si>
    <r>
      <rPr>
        <b/>
        <sz val="11"/>
        <color rgb="FFFF0000"/>
        <rFont val="Calibri"/>
        <family val="2"/>
        <charset val="204"/>
        <scheme val="minor"/>
      </rPr>
      <t>NEW</t>
    </r>
    <r>
      <rPr>
        <b/>
        <sz val="11"/>
        <color theme="5" tint="-0.499984740745262"/>
        <rFont val="Calibri"/>
        <family val="2"/>
        <charset val="204"/>
        <scheme val="minor"/>
      </rPr>
      <t xml:space="preserve"> Масло для лица и тела Cotton </t>
    </r>
    <r>
      <rPr>
        <sz val="11"/>
        <color theme="5" tint="-0.499984740745262"/>
        <rFont val="Calibri"/>
        <family val="2"/>
        <charset val="204"/>
        <scheme val="minor"/>
      </rPr>
      <t>(масло макадамии, экстракт хлопка, витамина А, Е, F) Регенерация, омоложение, подтягивает кожу, повышает упругость и эластичность, нормализует обменные процессы, увлажняет и тонизирует.</t>
    </r>
  </si>
  <si>
    <r>
      <t xml:space="preserve">NEW TOP!  PREMIUM </t>
    </r>
    <r>
      <rPr>
        <b/>
        <sz val="14"/>
        <rFont val="Bookman Old Style"/>
        <family val="1"/>
        <charset val="204"/>
      </rPr>
      <t>Профессиональные гели для ОБЕРТЫВАНИЯ</t>
    </r>
  </si>
  <si>
    <t xml:space="preserve"> АХ8400</t>
  </si>
  <si>
    <t>4640026035288</t>
  </si>
  <si>
    <t xml:space="preserve"> АХ8399</t>
  </si>
  <si>
    <t>4640026035271</t>
  </si>
  <si>
    <r>
      <rPr>
        <b/>
        <sz val="11"/>
        <color rgb="FFFF0000"/>
        <rFont val="Calibri"/>
        <family val="2"/>
        <charset val="204"/>
        <scheme val="minor"/>
      </rPr>
      <t>NEW</t>
    </r>
    <r>
      <rPr>
        <b/>
        <sz val="11"/>
        <rFont val="Calibri"/>
        <family val="2"/>
        <charset val="204"/>
        <scheme val="minor"/>
      </rPr>
      <t xml:space="preserve"> Шампунь против перхоти </t>
    </r>
    <r>
      <rPr>
        <sz val="10"/>
        <rFont val="Calibri"/>
        <family val="2"/>
        <charset val="204"/>
        <scheme val="minor"/>
      </rPr>
      <t>(эфирное масло арники, экстракты корня лопуха, чистотела и корня солодки) Глубокое очищение, увлажнение, питание, препятствует ломкости волос.</t>
    </r>
  </si>
  <si>
    <r>
      <rPr>
        <b/>
        <sz val="11"/>
        <color rgb="FFFF0000"/>
        <rFont val="Calibri"/>
        <family val="2"/>
        <charset val="204"/>
        <scheme val="minor"/>
      </rPr>
      <t>NEW</t>
    </r>
    <r>
      <rPr>
        <b/>
        <sz val="11"/>
        <rFont val="Calibri"/>
        <family val="2"/>
        <charset val="204"/>
        <scheme val="minor"/>
      </rPr>
      <t xml:space="preserve"> Гель-шампунь </t>
    </r>
    <r>
      <rPr>
        <sz val="10"/>
        <rFont val="Calibri"/>
        <family val="2"/>
        <charset val="204"/>
        <scheme val="minor"/>
      </rPr>
      <t xml:space="preserve">(масло семян амаранта каудатусного, экстракт листьев розмарина, экстракт листьев шалфея) Увлажнение, смягчение, устраняет зуд и шелушение.  </t>
    </r>
  </si>
  <si>
    <r>
      <rPr>
        <b/>
        <sz val="11"/>
        <color rgb="FFFF0000"/>
        <rFont val="Calibri"/>
        <family val="2"/>
        <charset val="204"/>
        <scheme val="minor"/>
      </rPr>
      <t>top! NEW</t>
    </r>
    <r>
      <rPr>
        <b/>
        <sz val="11"/>
        <color theme="5" tint="-0.499984740745262"/>
        <rFont val="Calibri"/>
        <family val="2"/>
        <charset val="204"/>
        <scheme val="minor"/>
      </rPr>
      <t xml:space="preserve"> Пилинг-эксфолиант с АНА-кислотами</t>
    </r>
    <r>
      <rPr>
        <sz val="10"/>
        <color theme="5" tint="-0.499984740745262"/>
        <rFont val="Calibri"/>
        <family val="2"/>
        <charset val="204"/>
        <scheme val="minor"/>
      </rPr>
      <t>(молочная кислота, гликолевая, винная, яблочная, миндальная кислоты) Глубокое очищение и отшелушивание, омоложение и обновление.</t>
    </r>
  </si>
  <si>
    <t>АХ8397</t>
  </si>
  <si>
    <t>4640026035257</t>
  </si>
  <si>
    <r>
      <rPr>
        <b/>
        <sz val="11"/>
        <color rgb="FFFF0000"/>
        <rFont val="Calibri"/>
        <family val="2"/>
        <charset val="204"/>
        <scheme val="minor"/>
      </rPr>
      <t xml:space="preserve">NEW </t>
    </r>
    <r>
      <rPr>
        <b/>
        <sz val="11"/>
        <color theme="5" tint="-0.499984740745262"/>
        <rFont val="Calibri"/>
        <family val="2"/>
        <charset val="204"/>
        <scheme val="minor"/>
      </rPr>
      <t xml:space="preserve">Тканевая маска для лица и шеи PHOTOSHOP sheet mask </t>
    </r>
    <r>
      <rPr>
        <sz val="10"/>
        <color theme="5" tint="-0.499984740745262"/>
        <rFont val="Calibri"/>
        <family val="2"/>
        <charset val="204"/>
        <scheme val="minor"/>
      </rPr>
      <t>(муцин улитки, комплекс морских водорослей) Лифтинг эффект, увлажнение, против сухости.</t>
    </r>
  </si>
  <si>
    <r>
      <rPr>
        <b/>
        <sz val="11"/>
        <color rgb="FFFF0000"/>
        <rFont val="Calibri"/>
        <family val="2"/>
        <charset val="204"/>
        <scheme val="minor"/>
      </rPr>
      <t>top! NEW</t>
    </r>
    <r>
      <rPr>
        <b/>
        <sz val="11"/>
        <color theme="5" tint="-0.499984740745262"/>
        <rFont val="Calibri"/>
        <family val="2"/>
        <charset val="204"/>
        <scheme val="minor"/>
      </rPr>
      <t xml:space="preserve"> Водорослевая гель-маска Lifting</t>
    </r>
    <r>
      <rPr>
        <sz val="10"/>
        <color theme="5" tint="-0.499984740745262"/>
        <rFont val="Calibri"/>
        <family val="2"/>
        <charset val="204"/>
        <scheme val="minor"/>
      </rPr>
      <t xml:space="preserve"> (концентрат коралла-водоросли Coral Weed) Омоложение, укрепление сосудов.</t>
    </r>
  </si>
  <si>
    <t xml:space="preserve">AXIONE SPA - Профессиональная косметика для СПА и Массажа </t>
  </si>
  <si>
    <t xml:space="preserve">AXIONE PRO - Профессиональная косметика для лица </t>
  </si>
  <si>
    <t>AXIONE MAN - Косметика для мужчина по уходу за лицом, бородой и телом</t>
  </si>
  <si>
    <t>АХ8396</t>
  </si>
  <si>
    <t>4640026035233</t>
  </si>
  <si>
    <t>АХ8401</t>
  </si>
  <si>
    <t>4640026035295</t>
  </si>
  <si>
    <r>
      <rPr>
        <b/>
        <sz val="11"/>
        <color rgb="FFFF0000"/>
        <rFont val="Calibri"/>
        <family val="2"/>
        <charset val="204"/>
        <scheme val="minor"/>
      </rPr>
      <t xml:space="preserve">top! </t>
    </r>
    <r>
      <rPr>
        <b/>
        <sz val="11"/>
        <color theme="5" tint="-0.499984740745262"/>
        <rFont val="Calibri"/>
        <family val="2"/>
        <charset val="204"/>
        <scheme val="minor"/>
      </rPr>
      <t xml:space="preserve"> Rehabilitation HYPOALLERGENIC FACIAL MASSAGE OIL </t>
    </r>
    <r>
      <rPr>
        <sz val="10"/>
        <color theme="5" tint="-0.499984740745262"/>
        <rFont val="Calibri"/>
        <family val="2"/>
        <charset val="204"/>
        <scheme val="minor"/>
      </rPr>
      <t>(масло виноградной косточки, масло жожоба, миндальное масло) Увлажнение, питание, упругость, регенерация.</t>
    </r>
  </si>
  <si>
    <r>
      <rPr>
        <b/>
        <sz val="11"/>
        <color rgb="FFFF0000"/>
        <rFont val="Calibri"/>
        <family val="2"/>
        <charset val="204"/>
        <scheme val="minor"/>
      </rPr>
      <t xml:space="preserve">top!  </t>
    </r>
    <r>
      <rPr>
        <b/>
        <sz val="11"/>
        <color rgb="FF663300"/>
        <rFont val="Calibri"/>
        <family val="2"/>
        <charset val="204"/>
        <scheme val="minor"/>
      </rPr>
      <t>Expert</t>
    </r>
    <r>
      <rPr>
        <b/>
        <sz val="11"/>
        <color rgb="FFFF0000"/>
        <rFont val="Calibri"/>
        <family val="2"/>
        <charset val="204"/>
        <scheme val="minor"/>
      </rPr>
      <t xml:space="preserve"> </t>
    </r>
    <r>
      <rPr>
        <b/>
        <sz val="11"/>
        <color theme="5" tint="-0.499984740745262"/>
        <rFont val="Calibri"/>
        <family val="2"/>
        <charset val="204"/>
        <scheme val="minor"/>
      </rPr>
      <t xml:space="preserve"> ANTI-AGE FACIAL MASSAGE OIL </t>
    </r>
    <r>
      <rPr>
        <sz val="11"/>
        <color theme="5" tint="-0.499984740745262"/>
        <rFont val="Calibri"/>
        <family val="2"/>
        <charset val="204"/>
        <scheme val="minor"/>
      </rPr>
      <t>(масло виноградной косточки, масло жожоба, мингдальное масло</t>
    </r>
    <r>
      <rPr>
        <sz val="10"/>
        <color theme="5" tint="-0.499984740745262"/>
        <rFont val="Calibri"/>
        <family val="2"/>
        <charset val="204"/>
        <scheme val="minor"/>
      </rPr>
      <t>) Лифтинг эффект, устранение сухости, выравнивание цвета, насыщение витаминами.</t>
    </r>
  </si>
  <si>
    <r>
      <rPr>
        <b/>
        <sz val="11"/>
        <color rgb="FFFF0000"/>
        <rFont val="Calibri"/>
        <family val="2"/>
        <charset val="204"/>
        <scheme val="minor"/>
      </rPr>
      <t>top!</t>
    </r>
    <r>
      <rPr>
        <sz val="11"/>
        <color theme="5" tint="-0.499984740745262"/>
        <rFont val="Calibri"/>
        <family val="2"/>
        <charset val="204"/>
        <scheme val="minor"/>
      </rPr>
      <t xml:space="preserve"> </t>
    </r>
    <r>
      <rPr>
        <b/>
        <sz val="11"/>
        <color theme="5" tint="-0.499984740745262"/>
        <rFont val="Calibri"/>
        <family val="2"/>
        <charset val="204"/>
        <scheme val="minor"/>
      </rPr>
      <t xml:space="preserve">Крем-маска для лица Botox effect </t>
    </r>
    <r>
      <rPr>
        <sz val="10"/>
        <color theme="5" tint="-0.499984740745262"/>
        <rFont val="Calibri"/>
        <family val="2"/>
        <charset val="204"/>
        <scheme val="minor"/>
      </rPr>
      <t>(аргирелин, масла сладкого миндаля и жожоба) Безинъекционный «эффект ботокса».</t>
    </r>
  </si>
  <si>
    <r>
      <rPr>
        <b/>
        <sz val="11"/>
        <color rgb="FFFF0000"/>
        <rFont val="Calibri"/>
        <family val="2"/>
        <charset val="204"/>
        <scheme val="minor"/>
      </rPr>
      <t>NEW</t>
    </r>
    <r>
      <rPr>
        <b/>
        <sz val="11"/>
        <rFont val="Calibri"/>
        <family val="2"/>
        <charset val="204"/>
        <scheme val="minor"/>
      </rPr>
      <t xml:space="preserve"> Гель-бальзам ICE-EFFECT Sport</t>
    </r>
    <r>
      <rPr>
        <sz val="10"/>
        <rFont val="Calibri"/>
        <family val="2"/>
        <charset val="204"/>
        <scheme val="minor"/>
      </rPr>
      <t xml:space="preserve"> (ментол, камфора, экстракты прополиса) Релакс после физических нагрузок, снятие мышечного напряжения, охлаждение.</t>
    </r>
  </si>
  <si>
    <r>
      <t xml:space="preserve">NEW </t>
    </r>
    <r>
      <rPr>
        <b/>
        <sz val="14"/>
        <rFont val="Bookman Old Style"/>
        <family val="1"/>
        <charset val="204"/>
      </rPr>
      <t>Профессиональные гели для ЛОКАЛЬНОГО ОБЕРТЫВАНИЯ</t>
    </r>
  </si>
  <si>
    <r>
      <rPr>
        <b/>
        <sz val="11"/>
        <color rgb="FFFF0000"/>
        <rFont val="Calibri"/>
        <family val="2"/>
        <charset val="204"/>
        <scheme val="minor"/>
      </rPr>
      <t>NEW top!</t>
    </r>
    <r>
      <rPr>
        <b/>
        <sz val="11"/>
        <color theme="6" tint="-0.499984740745262"/>
        <rFont val="Calibri"/>
        <family val="2"/>
        <charset val="204"/>
        <scheme val="minor"/>
      </rPr>
      <t xml:space="preserve"> Универсальное массажное масло Cotton </t>
    </r>
    <r>
      <rPr>
        <sz val="11"/>
        <color theme="6" tint="-0.499984740745262"/>
        <rFont val="Calibri"/>
        <family val="2"/>
        <charset val="204"/>
        <scheme val="minor"/>
      </rPr>
      <t>(масло макадамии, экстракт хлопка, витамина А, Е, F) Регенерация, омоложение, подтягивает кожу, повышает упругость и эластичность, нормализует обменные процессы, увлажняет и тонизирует.</t>
    </r>
  </si>
  <si>
    <r>
      <rPr>
        <b/>
        <sz val="11"/>
        <color rgb="FFFF0000"/>
        <rFont val="Calibri"/>
        <family val="2"/>
        <charset val="204"/>
        <scheme val="minor"/>
      </rPr>
      <t xml:space="preserve"> NEW</t>
    </r>
    <r>
      <rPr>
        <b/>
        <sz val="11"/>
        <color rgb="FF002060"/>
        <rFont val="Calibri"/>
        <family val="2"/>
        <charset val="204"/>
        <scheme val="minor"/>
      </rPr>
      <t xml:space="preserve"> Lip balm Mango</t>
    </r>
    <r>
      <rPr>
        <b/>
        <sz val="10"/>
        <color rgb="FF643200"/>
        <rFont val="Calibri"/>
        <family val="2"/>
        <charset val="204"/>
        <scheme val="minor"/>
      </rPr>
      <t xml:space="preserve"> </t>
    </r>
    <r>
      <rPr>
        <sz val="10"/>
        <color rgb="FF002060"/>
        <rFont val="Calibri"/>
        <family val="2"/>
        <charset val="204"/>
        <scheme val="minor"/>
      </rPr>
      <t>(пчелиный воск очищенный, масло касторовое, масло абрикосовой косточки, экстракт манго, экстракт граната, витамин Е) Увлажнение, от сухостии раздражения.</t>
    </r>
  </si>
  <si>
    <r>
      <t>Гель для тела Цитрусовый щербет</t>
    </r>
    <r>
      <rPr>
        <b/>
        <sz val="10"/>
        <color theme="3" tint="-0.249977111117893"/>
        <rFont val="Calibri"/>
        <family val="2"/>
        <charset val="204"/>
        <scheme val="minor"/>
      </rPr>
      <t xml:space="preserve"> </t>
    </r>
    <r>
      <rPr>
        <sz val="10"/>
        <color theme="3" tint="-0.249977111117893"/>
        <rFont val="Calibri"/>
        <family val="2"/>
        <charset val="204"/>
        <scheme val="minor"/>
      </rPr>
      <t>(ментол, гидролизованный коллаген, комплекс липосентол) Холодное обертывание, борьба с целлюлитом, упругость, тонус.</t>
    </r>
  </si>
  <si>
    <r>
      <t>Крем для тела и рук Клубничный мусс</t>
    </r>
    <r>
      <rPr>
        <b/>
        <sz val="10"/>
        <color theme="3" tint="-0.249977111117893"/>
        <rFont val="Calibri"/>
        <family val="2"/>
        <charset val="204"/>
        <scheme val="minor"/>
      </rPr>
      <t xml:space="preserve"> </t>
    </r>
    <r>
      <rPr>
        <sz val="10"/>
        <color theme="3" tint="-0.249977111117893"/>
        <rFont val="Calibri"/>
        <family val="2"/>
        <charset val="204"/>
        <scheme val="minor"/>
      </rPr>
      <t>(масло сладкого миндаля, масло жожоба, гель алоэ вера) Увлажнение, защита, омоложение.</t>
    </r>
  </si>
  <si>
    <r>
      <rPr>
        <b/>
        <sz val="11"/>
        <color rgb="FFFF0000"/>
        <rFont val="Calibri"/>
        <family val="2"/>
        <charset val="204"/>
        <scheme val="minor"/>
      </rPr>
      <t>NEW</t>
    </r>
    <r>
      <rPr>
        <b/>
        <sz val="11"/>
        <color rgb="FF002060"/>
        <rFont val="Calibri"/>
        <family val="2"/>
        <charset val="204"/>
        <scheme val="minor"/>
      </rPr>
      <t xml:space="preserve"> Масло для бровей и ресниц</t>
    </r>
    <r>
      <rPr>
        <b/>
        <sz val="10"/>
        <color rgb="FF002060"/>
        <rFont val="Calibri"/>
        <family val="2"/>
        <charset val="204"/>
        <scheme val="minor"/>
      </rPr>
      <t xml:space="preserve"> </t>
    </r>
    <r>
      <rPr>
        <sz val="10"/>
        <color rgb="FF002060"/>
        <rFont val="Calibri"/>
        <family val="2"/>
        <charset val="204"/>
        <scheme val="minor"/>
      </rPr>
      <t>(масло жожоба, масло усьмы, масло ростков пшеницы) Рост, густота, питание.</t>
    </r>
  </si>
  <si>
    <r>
      <t>Тающее масло для идеального загара "Сomplex Full Light &amp; argania spinosa"</t>
    </r>
    <r>
      <rPr>
        <b/>
        <sz val="10"/>
        <color theme="3" tint="-0.249977111117893"/>
        <rFont val="Calibri"/>
        <family val="2"/>
        <charset val="204"/>
        <scheme val="minor"/>
      </rPr>
      <t xml:space="preserve"> </t>
    </r>
    <r>
      <rPr>
        <sz val="10"/>
        <color theme="3" tint="-0.249977111117893"/>
        <rFont val="Calibri"/>
        <family val="2"/>
        <charset val="204"/>
        <scheme val="minor"/>
      </rPr>
      <t>(масло кокоса, макадамии; натуральная эссенция арганы) Активатор синтеза меланина, регенерация, питание.</t>
    </r>
  </si>
  <si>
    <r>
      <t xml:space="preserve">Крем-бальзам после загара охлаждающая вуаль "Menthol &amp; eucalyptus" </t>
    </r>
    <r>
      <rPr>
        <sz val="10"/>
        <color theme="3" tint="-0.249977111117893"/>
        <rFont val="Calibri"/>
        <family val="2"/>
        <charset val="204"/>
        <scheme val="minor"/>
      </rPr>
      <t>(Д-пантенол, масло эвкалипта, ментол) Охлаждение, восстановление, увлажнение.</t>
    </r>
  </si>
  <si>
    <r>
      <t>Универсальный тоник для нормальной кожи</t>
    </r>
    <r>
      <rPr>
        <b/>
        <sz val="10"/>
        <color theme="3" tint="-0.249977111117893"/>
        <rFont val="Calibri"/>
        <family val="2"/>
        <charset val="204"/>
        <scheme val="minor"/>
      </rPr>
      <t xml:space="preserve"> </t>
    </r>
    <r>
      <rPr>
        <sz val="10"/>
        <color theme="3" tint="-0.249977111117893"/>
        <rFont val="Calibri"/>
        <family val="2"/>
        <charset val="204"/>
        <scheme val="minor"/>
      </rPr>
      <t>(эфирное масло дикой розы, натуральный гидролат розы) Антибактериальное, противовоспалительное действие, увлажнение.</t>
    </r>
  </si>
  <si>
    <t>AXIONE SALE - акционный товар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</si>
</sst>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₽&quot;_-;\-* #,##0.00\ &quot;₽&quot;_-;_-* &quot;-&quot;??\ &quot;₽&quot;_-;_-@_-"/>
    <numFmt numFmtId="164" formatCode="_-* #,##0.00\ _₽_-;\-* #,##0.00\ _₽_-;_-* &quot;-&quot;??\ _₽_-;_-@_-"/>
    <numFmt numFmtId="165" formatCode="_-* #,##0\ _₽_-;\-* #,##0\ _₽_-;_-* &quot;-&quot;??\ _₽_-;_-@_-"/>
    <numFmt numFmtId="166" formatCode="#,##0\ _₽"/>
    <numFmt numFmtId="167" formatCode="_-* #,##0\ &quot;₽&quot;_-;\-* #,##0\ &quot;₽&quot;_-;_-* &quot;-&quot;??\ &quot;₽&quot;_-;_-@_-"/>
  </numFmts>
  <fonts count="13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2"/>
      <charset val="204"/>
    </font>
    <font>
      <sz val="11"/>
      <color theme="3" tint="-0.499984740745262"/>
      <name val="Calibri"/>
      <family val="2"/>
      <charset val="204"/>
      <scheme val="minor"/>
    </font>
    <font>
      <sz val="11"/>
      <color rgb="FF643200"/>
      <name val="Calibri"/>
      <family val="2"/>
      <charset val="204"/>
      <scheme val="minor"/>
    </font>
    <font>
      <sz val="11"/>
      <color theme="6" tint="-0.499984740745262"/>
      <name val="Calibri"/>
      <family val="2"/>
      <charset val="204"/>
      <scheme val="minor"/>
    </font>
    <font>
      <b/>
      <sz val="11"/>
      <color theme="3" tint="-0.499984740745262"/>
      <name val="Calibri"/>
      <family val="2"/>
      <charset val="204"/>
      <scheme val="minor"/>
    </font>
    <font>
      <sz val="9"/>
      <color theme="3" tint="-0.499984740745262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theme="3" tint="-0.499984740745262"/>
      <name val="Calibri"/>
      <family val="2"/>
      <charset val="204"/>
      <scheme val="minor"/>
    </font>
    <font>
      <sz val="10"/>
      <color theme="6" tint="-0.499984740745262"/>
      <name val="Calibri"/>
      <family val="2"/>
      <charset val="204"/>
      <scheme val="minor"/>
    </font>
    <font>
      <sz val="10"/>
      <color rgb="FF643200"/>
      <name val="Calibri"/>
      <family val="2"/>
      <charset val="204"/>
      <scheme val="minor"/>
    </font>
    <font>
      <b/>
      <sz val="12"/>
      <color theme="0"/>
      <name val="Cambria"/>
      <family val="1"/>
      <charset val="204"/>
      <scheme val="major"/>
    </font>
    <font>
      <b/>
      <sz val="12"/>
      <color theme="1"/>
      <name val="Cambria"/>
      <family val="1"/>
      <charset val="204"/>
      <scheme val="major"/>
    </font>
    <font>
      <b/>
      <sz val="11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11"/>
      <name val="Calibri"/>
      <family val="2"/>
      <charset val="204"/>
      <scheme val="minor"/>
    </font>
    <font>
      <sz val="10"/>
      <color theme="3" tint="-0.249977111117893"/>
      <name val="Century Schoolbook"/>
      <family val="1"/>
      <charset val="204"/>
    </font>
    <font>
      <b/>
      <sz val="11"/>
      <color theme="0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i/>
      <sz val="12"/>
      <name val="Arial"/>
      <family val="2"/>
      <charset val="204"/>
    </font>
    <font>
      <b/>
      <i/>
      <sz val="16"/>
      <name val="Arial"/>
      <family val="2"/>
      <charset val="204"/>
    </font>
    <font>
      <b/>
      <i/>
      <sz val="16"/>
      <color theme="3" tint="-0.499984740745262"/>
      <name val="Arial"/>
      <family val="2"/>
      <charset val="204"/>
    </font>
    <font>
      <b/>
      <i/>
      <sz val="12"/>
      <color theme="0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i/>
      <u/>
      <sz val="12"/>
      <color theme="0"/>
      <name val="Calibri"/>
      <family val="2"/>
      <charset val="204"/>
      <scheme val="minor"/>
    </font>
    <font>
      <b/>
      <i/>
      <sz val="12"/>
      <color rgb="FFFF0000"/>
      <name val="Arial"/>
      <family val="2"/>
      <charset val="204"/>
    </font>
    <font>
      <b/>
      <i/>
      <sz val="14"/>
      <color theme="3" tint="-0.499984740745262"/>
      <name val="Arial"/>
      <family val="2"/>
      <charset val="204"/>
    </font>
    <font>
      <b/>
      <i/>
      <sz val="12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4"/>
      <color theme="0"/>
      <name val="Bookman Old Style"/>
      <family val="1"/>
      <charset val="204"/>
    </font>
    <font>
      <sz val="11"/>
      <color theme="5" tint="-0.499984740745262"/>
      <name val="Calibri"/>
      <family val="2"/>
      <charset val="204"/>
      <scheme val="minor"/>
    </font>
    <font>
      <b/>
      <i/>
      <sz val="12"/>
      <color theme="5" tint="-0.499984740745262"/>
      <name val="Arial"/>
      <family val="2"/>
      <charset val="204"/>
    </font>
    <font>
      <sz val="10"/>
      <color theme="5" tint="-0.499984740745262"/>
      <name val="Calibri"/>
      <family val="2"/>
      <charset val="204"/>
      <scheme val="minor"/>
    </font>
    <font>
      <b/>
      <sz val="11"/>
      <color theme="5" tint="-0.49998474074526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333300"/>
      <name val="Calibri"/>
      <family val="2"/>
      <charset val="204"/>
      <scheme val="minor"/>
    </font>
    <font>
      <sz val="11"/>
      <color rgb="FF333300"/>
      <name val="Calibri"/>
      <family val="2"/>
      <charset val="204"/>
      <scheme val="minor"/>
    </font>
    <font>
      <b/>
      <sz val="11"/>
      <color rgb="FF333300"/>
      <name val="Calibri"/>
      <family val="2"/>
      <charset val="204"/>
      <scheme val="minor"/>
    </font>
    <font>
      <b/>
      <sz val="14"/>
      <name val="Bookman Old Style"/>
      <family val="1"/>
      <charset val="204"/>
    </font>
    <font>
      <sz val="9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u/>
      <sz val="12"/>
      <name val="Calibri"/>
      <family val="2"/>
      <charset val="204"/>
      <scheme val="minor"/>
    </font>
    <font>
      <b/>
      <i/>
      <sz val="10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i/>
      <sz val="10"/>
      <color rgb="FFFF0000"/>
      <name val="Arial"/>
      <family val="2"/>
      <charset val="204"/>
    </font>
    <font>
      <i/>
      <sz val="10"/>
      <color rgb="FFFF0000"/>
      <name val="Arial"/>
      <family val="2"/>
      <charset val="204"/>
    </font>
    <font>
      <b/>
      <sz val="10"/>
      <color theme="1"/>
      <name val="Cambria"/>
      <family val="1"/>
      <charset val="204"/>
      <scheme val="major"/>
    </font>
    <font>
      <b/>
      <i/>
      <sz val="10"/>
      <color theme="6" tint="-0.499984740745262"/>
      <name val="Arial"/>
      <family val="2"/>
      <charset val="204"/>
    </font>
    <font>
      <b/>
      <sz val="10"/>
      <name val="Cambria"/>
      <family val="1"/>
      <charset val="204"/>
      <scheme val="major"/>
    </font>
    <font>
      <strike/>
      <sz val="10"/>
      <name val="Calibri"/>
      <family val="2"/>
      <charset val="204"/>
      <scheme val="minor"/>
    </font>
    <font>
      <b/>
      <i/>
      <sz val="16"/>
      <color theme="9" tint="-0.499984740745262"/>
      <name val="Arial"/>
      <family val="2"/>
      <charset val="204"/>
    </font>
    <font>
      <sz val="10"/>
      <color rgb="FF793905"/>
      <name val="Calibri"/>
      <family val="2"/>
      <charset val="204"/>
      <scheme val="minor"/>
    </font>
    <font>
      <sz val="11"/>
      <color rgb="FF793905"/>
      <name val="Calibri"/>
      <family val="2"/>
      <charset val="204"/>
      <scheme val="minor"/>
    </font>
    <font>
      <b/>
      <sz val="14"/>
      <color theme="3" tint="-0.249977111117893"/>
      <name val="Calibri"/>
      <family val="2"/>
      <charset val="204"/>
      <scheme val="minor"/>
    </font>
    <font>
      <b/>
      <sz val="11"/>
      <color theme="6" tint="-0.499984740745262"/>
      <name val="Calibri"/>
      <family val="2"/>
      <charset val="204"/>
      <scheme val="minor"/>
    </font>
    <font>
      <b/>
      <strike/>
      <sz val="11"/>
      <name val="Calibri"/>
      <family val="2"/>
      <charset val="204"/>
      <scheme val="minor"/>
    </font>
    <font>
      <b/>
      <i/>
      <sz val="11"/>
      <name val="Arial"/>
      <family val="2"/>
      <charset val="204"/>
    </font>
    <font>
      <b/>
      <sz val="11"/>
      <color rgb="FF643200"/>
      <name val="Calibri"/>
      <family val="2"/>
      <charset val="204"/>
      <scheme val="minor"/>
    </font>
    <font>
      <b/>
      <sz val="14"/>
      <color theme="0"/>
      <name val="Cambria"/>
      <family val="1"/>
      <charset val="204"/>
      <scheme val="major"/>
    </font>
    <font>
      <b/>
      <i/>
      <sz val="14"/>
      <name val="Arial"/>
      <family val="2"/>
      <charset val="204"/>
    </font>
    <font>
      <b/>
      <sz val="10"/>
      <color theme="5" tint="-0.499984740745262"/>
      <name val="Calibri"/>
      <family val="2"/>
      <charset val="204"/>
      <scheme val="minor"/>
    </font>
    <font>
      <b/>
      <sz val="16"/>
      <color rgb="FFFF0000"/>
      <name val="Bookman Old Style"/>
      <family val="1"/>
      <charset val="204"/>
    </font>
    <font>
      <b/>
      <i/>
      <sz val="16"/>
      <name val="Arial Black"/>
      <family val="2"/>
      <charset val="204"/>
    </font>
    <font>
      <b/>
      <i/>
      <sz val="18"/>
      <name val="Arial Black"/>
      <family val="2"/>
      <charset val="204"/>
    </font>
    <font>
      <b/>
      <i/>
      <sz val="18"/>
      <color theme="9" tint="-0.499984740745262"/>
      <name val="Arial Black"/>
      <family val="2"/>
      <charset val="204"/>
    </font>
    <font>
      <b/>
      <sz val="16"/>
      <color theme="3" tint="-0.499984740745262"/>
      <name val="Arial"/>
      <family val="2"/>
      <charset val="204"/>
    </font>
    <font>
      <b/>
      <sz val="16"/>
      <color theme="3" tint="-0.499984740745262"/>
      <name val="Arial Black"/>
      <family val="2"/>
      <charset val="204"/>
    </font>
    <font>
      <b/>
      <sz val="16"/>
      <color theme="3" tint="-0.499984740745262"/>
      <name val="Calibri"/>
      <family val="2"/>
      <charset val="204"/>
    </font>
    <font>
      <b/>
      <sz val="16"/>
      <color rgb="FFFF0000"/>
      <name val="Arial Black"/>
      <family val="2"/>
      <charset val="204"/>
    </font>
    <font>
      <b/>
      <i/>
      <sz val="16"/>
      <color rgb="FFFFC000"/>
      <name val="Arial Black"/>
      <family val="2"/>
      <charset val="204"/>
    </font>
    <font>
      <b/>
      <i/>
      <sz val="12"/>
      <color theme="0"/>
      <name val="Bookman Old Style"/>
      <family val="1"/>
      <charset val="204"/>
    </font>
    <font>
      <b/>
      <sz val="14"/>
      <color rgb="FFFF0000"/>
      <name val="Bookman Old Style"/>
      <family val="1"/>
      <charset val="204"/>
    </font>
    <font>
      <b/>
      <sz val="16"/>
      <name val="Bookman Old Style"/>
      <family val="1"/>
      <charset val="204"/>
    </font>
    <font>
      <b/>
      <sz val="10"/>
      <color theme="6" tint="-0.499984740745262"/>
      <name val="Calibri"/>
      <family val="2"/>
      <charset val="204"/>
      <scheme val="minor"/>
    </font>
    <font>
      <sz val="10"/>
      <color rgb="FF663300"/>
      <name val="Calibri"/>
      <family val="2"/>
      <charset val="204"/>
      <scheme val="minor"/>
    </font>
    <font>
      <sz val="11"/>
      <color rgb="FF663300"/>
      <name val="Calibri"/>
      <family val="2"/>
      <charset val="204"/>
      <scheme val="minor"/>
    </font>
    <font>
      <b/>
      <sz val="11"/>
      <color rgb="FF663300"/>
      <name val="Calibri"/>
      <family val="2"/>
      <charset val="204"/>
      <scheme val="minor"/>
    </font>
    <font>
      <b/>
      <sz val="10"/>
      <color rgb="FF663300"/>
      <name val="Calibri"/>
      <family val="2"/>
      <charset val="204"/>
      <scheme val="minor"/>
    </font>
    <font>
      <b/>
      <sz val="24"/>
      <color theme="0"/>
      <name val="Calibri"/>
      <family val="2"/>
      <charset val="204"/>
      <scheme val="minor"/>
    </font>
    <font>
      <b/>
      <sz val="12"/>
      <color rgb="FF6633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6"/>
      <color rgb="FF66330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u/>
      <sz val="16"/>
      <name val="Calibri"/>
      <family val="2"/>
      <charset val="204"/>
      <scheme val="minor"/>
    </font>
    <font>
      <sz val="16"/>
      <color theme="1"/>
      <name val="Century Gothic"/>
      <family val="2"/>
      <charset val="204"/>
    </font>
    <font>
      <b/>
      <u/>
      <sz val="18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6"/>
      <name val="Century Gothic"/>
      <family val="2"/>
      <charset val="204"/>
    </font>
    <font>
      <sz val="10"/>
      <color theme="3" tint="-0.249977111117893"/>
      <name val="Calibri"/>
      <family val="2"/>
      <charset val="204"/>
      <scheme val="minor"/>
    </font>
    <font>
      <sz val="11"/>
      <color theme="3" tint="-0.249977111117893"/>
      <name val="Calibri"/>
      <family val="2"/>
      <charset val="204"/>
      <scheme val="minor"/>
    </font>
    <font>
      <b/>
      <sz val="10"/>
      <color theme="3" tint="-0.249977111117893"/>
      <name val="Calibri"/>
      <family val="2"/>
      <charset val="204"/>
      <scheme val="minor"/>
    </font>
    <font>
      <b/>
      <sz val="11"/>
      <color theme="3" tint="-0.249977111117893"/>
      <name val="Calibri"/>
      <family val="2"/>
      <charset val="204"/>
      <scheme val="minor"/>
    </font>
    <font>
      <i/>
      <sz val="10"/>
      <name val="Arial"/>
      <family val="2"/>
      <charset val="204"/>
    </font>
    <font>
      <sz val="10"/>
      <name val="Cambria"/>
      <family val="1"/>
      <charset val="204"/>
      <scheme val="major"/>
    </font>
    <font>
      <sz val="10"/>
      <color theme="1"/>
      <name val="Cambria"/>
      <family val="1"/>
      <charset val="204"/>
      <scheme val="major"/>
    </font>
    <font>
      <b/>
      <sz val="11"/>
      <color rgb="FF793905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0"/>
      <color theme="3" tint="-0.499984740745262"/>
      <name val="Calibri"/>
      <family val="2"/>
      <charset val="204"/>
      <scheme val="minor"/>
    </font>
    <font>
      <b/>
      <sz val="10"/>
      <color rgb="FF643200"/>
      <name val="Calibri"/>
      <family val="2"/>
      <charset val="204"/>
      <scheme val="minor"/>
    </font>
    <font>
      <b/>
      <sz val="9"/>
      <color theme="3" tint="-0.499984740745262"/>
      <name val="Calibri"/>
      <family val="2"/>
      <charset val="204"/>
      <scheme val="minor"/>
    </font>
    <font>
      <b/>
      <sz val="10"/>
      <color rgb="FF793905"/>
      <name val="Calibri"/>
      <family val="2"/>
      <charset val="204"/>
      <scheme val="minor"/>
    </font>
    <font>
      <b/>
      <sz val="10"/>
      <color theme="4" tint="-0.499984740745262"/>
      <name val="Calibri"/>
      <family val="2"/>
      <charset val="204"/>
      <scheme val="minor"/>
    </font>
    <font>
      <b/>
      <i/>
      <sz val="12"/>
      <color rgb="FF663300"/>
      <name val="Calibri"/>
      <family val="2"/>
      <charset val="204"/>
      <scheme val="minor"/>
    </font>
    <font>
      <sz val="10"/>
      <color rgb="FF002060"/>
      <name val="Calibri"/>
      <family val="2"/>
      <charset val="204"/>
      <scheme val="minor"/>
    </font>
    <font>
      <b/>
      <sz val="10"/>
      <color rgb="FF002060"/>
      <name val="Calibri"/>
      <family val="2"/>
      <charset val="204"/>
      <scheme val="minor"/>
    </font>
    <font>
      <b/>
      <sz val="11"/>
      <color rgb="FF002060"/>
      <name val="Calibri"/>
      <family val="2"/>
      <charset val="204"/>
      <scheme val="minor"/>
    </font>
    <font>
      <sz val="11"/>
      <color rgb="FF002060"/>
      <name val="Calibri"/>
      <family val="2"/>
      <charset val="204"/>
      <scheme val="minor"/>
    </font>
    <font>
      <b/>
      <sz val="9"/>
      <color rgb="FF00206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i/>
      <sz val="14"/>
      <name val="Bookman Old Style"/>
      <family val="1"/>
      <charset val="204"/>
    </font>
    <font>
      <b/>
      <sz val="12"/>
      <color rgb="FFFF0000"/>
      <name val="Calibri"/>
      <family val="2"/>
      <charset val="204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A5A5A5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27816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6600"/>
        <bgColor indexed="64"/>
      </patternFill>
    </fill>
  </fills>
  <borders count="82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 style="medium">
        <color indexed="64"/>
      </left>
      <right/>
      <top/>
      <bottom style="dotted">
        <color auto="1"/>
      </bottom>
      <diagonal/>
    </border>
    <border>
      <left/>
      <right style="medium">
        <color indexed="64"/>
      </right>
      <top/>
      <bottom style="dotted">
        <color auto="1"/>
      </bottom>
      <diagonal/>
    </border>
    <border>
      <left style="medium">
        <color indexed="64"/>
      </left>
      <right/>
      <top style="dotted">
        <color auto="1"/>
      </top>
      <bottom style="dotted">
        <color auto="1"/>
      </bottom>
      <diagonal/>
    </border>
    <border>
      <left/>
      <right style="medium">
        <color indexed="64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medium">
        <color indexed="64"/>
      </right>
      <top style="dotted">
        <color auto="1"/>
      </top>
      <bottom style="dotted">
        <color auto="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medium">
        <color indexed="64"/>
      </left>
      <right style="dotted">
        <color indexed="64"/>
      </right>
      <top style="dotted">
        <color auto="1"/>
      </top>
      <bottom style="dotted">
        <color auto="1"/>
      </bottom>
      <diagonal/>
    </border>
    <border>
      <left style="thin">
        <color theme="0"/>
      </left>
      <right style="thin">
        <color theme="0"/>
      </right>
      <top/>
      <bottom style="double">
        <color indexed="64"/>
      </bottom>
      <diagonal/>
    </border>
    <border>
      <left style="thin">
        <color theme="0"/>
      </left>
      <right/>
      <top/>
      <bottom style="double">
        <color indexed="64"/>
      </bottom>
      <diagonal/>
    </border>
    <border>
      <left style="medium">
        <color indexed="64"/>
      </left>
      <right style="dotted">
        <color indexed="64"/>
      </right>
      <top/>
      <bottom style="dotted">
        <color auto="1"/>
      </bottom>
      <diagonal/>
    </border>
    <border>
      <left style="dotted">
        <color indexed="64"/>
      </left>
      <right style="dotted">
        <color indexed="64"/>
      </right>
      <top/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medium">
        <color indexed="64"/>
      </left>
      <right style="dotted">
        <color indexed="64"/>
      </right>
      <top style="dotted">
        <color auto="1"/>
      </top>
      <bottom/>
      <diagonal/>
    </border>
    <border>
      <left/>
      <right style="dotted">
        <color theme="0"/>
      </right>
      <top style="dotted">
        <color auto="1"/>
      </top>
      <bottom style="dotted">
        <color theme="0"/>
      </bottom>
      <diagonal/>
    </border>
    <border>
      <left style="dotted">
        <color theme="0"/>
      </left>
      <right style="dotted">
        <color theme="0"/>
      </right>
      <top style="dotted">
        <color auto="1"/>
      </top>
      <bottom style="dotted">
        <color theme="0"/>
      </bottom>
      <diagonal/>
    </border>
    <border>
      <left style="dotted">
        <color theme="0"/>
      </left>
      <right/>
      <top style="dotted">
        <color auto="1"/>
      </top>
      <bottom style="dotted">
        <color theme="0"/>
      </bottom>
      <diagonal/>
    </border>
    <border>
      <left/>
      <right style="dotted">
        <color theme="0"/>
      </right>
      <top style="dotted">
        <color theme="0"/>
      </top>
      <bottom style="dotted">
        <color theme="0"/>
      </bottom>
      <diagonal/>
    </border>
    <border>
      <left style="dotted">
        <color theme="0"/>
      </left>
      <right style="dotted">
        <color theme="0"/>
      </right>
      <top style="dotted">
        <color theme="0"/>
      </top>
      <bottom style="dotted">
        <color theme="0"/>
      </bottom>
      <diagonal/>
    </border>
    <border>
      <left style="dotted">
        <color theme="0"/>
      </left>
      <right/>
      <top style="dotted">
        <color theme="0"/>
      </top>
      <bottom style="dotted">
        <color theme="0"/>
      </bottom>
      <diagonal/>
    </border>
    <border>
      <left/>
      <right style="dotted">
        <color theme="0"/>
      </right>
      <top style="dotted">
        <color theme="0"/>
      </top>
      <bottom/>
      <diagonal/>
    </border>
    <border>
      <left style="dotted">
        <color theme="0"/>
      </left>
      <right style="dotted">
        <color theme="0"/>
      </right>
      <top style="dotted">
        <color theme="0"/>
      </top>
      <bottom/>
      <diagonal/>
    </border>
    <border>
      <left style="dotted">
        <color theme="0"/>
      </left>
      <right/>
      <top style="dotted">
        <color theme="0"/>
      </top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 style="dotted">
        <color theme="0"/>
      </right>
      <top/>
      <bottom/>
      <diagonal/>
    </border>
    <border>
      <left style="dotted">
        <color theme="0"/>
      </left>
      <right style="dotted">
        <color theme="0"/>
      </right>
      <top/>
      <bottom/>
      <diagonal/>
    </border>
    <border>
      <left style="dotted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 tint="-0.14999847407452621"/>
      </right>
      <top/>
      <bottom/>
      <diagonal/>
    </border>
    <border>
      <left/>
      <right style="dotted">
        <color indexed="64"/>
      </right>
      <top/>
      <bottom style="dotted">
        <color auto="1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auto="1"/>
      </top>
      <bottom/>
      <diagonal/>
    </border>
    <border>
      <left/>
      <right style="medium">
        <color indexed="64"/>
      </right>
      <top style="dotted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auto="1"/>
      </left>
      <right style="medium">
        <color indexed="64"/>
      </right>
      <top style="dotted">
        <color auto="1"/>
      </top>
      <bottom/>
      <diagonal/>
    </border>
    <border>
      <left style="medium">
        <color indexed="64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auto="1"/>
      </left>
      <right style="medium">
        <color indexed="64"/>
      </right>
      <top/>
      <bottom style="dotted">
        <color auto="1"/>
      </bottom>
      <diagonal/>
    </border>
  </borders>
  <cellStyleXfs count="18">
    <xf numFmtId="0" fontId="0" fillId="0" borderId="0"/>
    <xf numFmtId="0" fontId="1" fillId="0" borderId="0"/>
    <xf numFmtId="0" fontId="2" fillId="0" borderId="0"/>
    <xf numFmtId="0" fontId="18" fillId="6" borderId="1" applyNumberFormat="0" applyAlignment="0" applyProtection="0"/>
    <xf numFmtId="0" fontId="10" fillId="0" borderId="2" applyNumberFormat="0" applyFill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7" fillId="0" borderId="0" applyNumberForma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2" fillId="0" borderId="0"/>
    <xf numFmtId="0" fontId="43" fillId="0" borderId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</cellStyleXfs>
  <cellXfs count="994">
    <xf numFmtId="0" fontId="0" fillId="0" borderId="0" xfId="0"/>
    <xf numFmtId="0" fontId="17" fillId="0" borderId="0" xfId="0" applyFont="1" applyAlignment="1">
      <alignment vertical="center"/>
    </xf>
    <xf numFmtId="165" fontId="12" fillId="0" borderId="0" xfId="5" applyNumberFormat="1" applyFont="1" applyBorder="1" applyAlignment="1">
      <alignment horizontal="right" vertical="center"/>
    </xf>
    <xf numFmtId="0" fontId="0" fillId="0" borderId="0" xfId="0" applyProtection="1">
      <protection locked="0"/>
    </xf>
    <xf numFmtId="0" fontId="20" fillId="8" borderId="0" xfId="3" applyFont="1" applyFill="1" applyBorder="1" applyAlignment="1" applyProtection="1">
      <alignment vertical="center"/>
      <protection hidden="1"/>
    </xf>
    <xf numFmtId="1" fontId="21" fillId="8" borderId="0" xfId="4" applyNumberFormat="1" applyFont="1" applyFill="1" applyBorder="1" applyAlignment="1" applyProtection="1">
      <alignment horizontal="right" vertical="center"/>
      <protection hidden="1"/>
    </xf>
    <xf numFmtId="0" fontId="10" fillId="8" borderId="0" xfId="4" applyFill="1" applyBorder="1" applyAlignment="1" applyProtection="1">
      <alignment vertical="center"/>
      <protection hidden="1"/>
    </xf>
    <xf numFmtId="1" fontId="10" fillId="8" borderId="0" xfId="4" applyNumberFormat="1" applyFill="1" applyBorder="1" applyAlignment="1" applyProtection="1">
      <alignment horizontal="right" vertical="center"/>
      <protection locked="0" hidden="1"/>
    </xf>
    <xf numFmtId="0" fontId="19" fillId="0" borderId="0" xfId="0" applyFont="1" applyAlignment="1" applyProtection="1">
      <alignment vertical="center"/>
      <protection hidden="1"/>
    </xf>
    <xf numFmtId="0" fontId="0" fillId="0" borderId="0" xfId="0" applyAlignment="1">
      <alignment vertical="center"/>
    </xf>
    <xf numFmtId="1" fontId="7" fillId="0" borderId="0" xfId="0" applyNumberFormat="1" applyFont="1" applyAlignment="1">
      <alignment horizontal="left"/>
    </xf>
    <xf numFmtId="0" fontId="13" fillId="0" borderId="0" xfId="0" applyFont="1" applyAlignment="1">
      <alignment horizontal="left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center" vertical="center"/>
    </xf>
    <xf numFmtId="165" fontId="6" fillId="0" borderId="0" xfId="5" applyNumberFormat="1" applyFont="1" applyBorder="1" applyAlignment="1">
      <alignment horizontal="right" vertical="center"/>
    </xf>
    <xf numFmtId="1" fontId="6" fillId="0" borderId="0" xfId="0" applyNumberFormat="1" applyFont="1" applyAlignment="1" applyProtection="1">
      <alignment horizontal="right" vertical="center"/>
      <protection locked="0" hidden="1"/>
    </xf>
    <xf numFmtId="165" fontId="3" fillId="0" borderId="0" xfId="5" applyNumberFormat="1" applyFont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horizontal="center" vertical="center"/>
    </xf>
    <xf numFmtId="0" fontId="0" fillId="0" borderId="0" xfId="0" applyAlignment="1" applyProtection="1">
      <alignment vertical="top"/>
      <protection locked="0"/>
    </xf>
    <xf numFmtId="1" fontId="10" fillId="8" borderId="0" xfId="4" applyNumberFormat="1" applyFill="1" applyBorder="1" applyAlignment="1" applyProtection="1">
      <alignment horizontal="center" vertical="center"/>
      <protection locked="0" hidden="1"/>
    </xf>
    <xf numFmtId="1" fontId="6" fillId="0" borderId="0" xfId="0" applyNumberFormat="1" applyFont="1" applyAlignment="1" applyProtection="1">
      <alignment horizontal="center" vertical="center"/>
      <protection locked="0" hidden="1"/>
    </xf>
    <xf numFmtId="0" fontId="30" fillId="13" borderId="11" xfId="0" applyFont="1" applyFill="1" applyBorder="1" applyAlignment="1">
      <alignment vertical="center"/>
    </xf>
    <xf numFmtId="1" fontId="9" fillId="14" borderId="12" xfId="0" applyNumberFormat="1" applyFont="1" applyFill="1" applyBorder="1" applyAlignment="1" applyProtection="1">
      <alignment horizontal="center" vertical="center"/>
      <protection locked="0" hidden="1"/>
    </xf>
    <xf numFmtId="1" fontId="9" fillId="13" borderId="12" xfId="0" applyNumberFormat="1" applyFont="1" applyFill="1" applyBorder="1" applyAlignment="1" applyProtection="1">
      <alignment horizontal="right" vertical="center"/>
      <protection locked="0" hidden="1"/>
    </xf>
    <xf numFmtId="0" fontId="30" fillId="13" borderId="12" xfId="0" applyFont="1" applyFill="1" applyBorder="1" applyAlignment="1">
      <alignment vertical="center"/>
    </xf>
    <xf numFmtId="1" fontId="32" fillId="0" borderId="0" xfId="0" applyNumberFormat="1" applyFont="1" applyAlignment="1">
      <alignment horizontal="center" vertical="center"/>
    </xf>
    <xf numFmtId="1" fontId="32" fillId="0" borderId="0" xfId="0" applyNumberFormat="1" applyFont="1" applyAlignment="1">
      <alignment vertical="center"/>
    </xf>
    <xf numFmtId="165" fontId="12" fillId="8" borderId="3" xfId="5" applyNumberFormat="1" applyFont="1" applyFill="1" applyBorder="1" applyAlignment="1" applyProtection="1">
      <alignment horizontal="right" vertical="center"/>
      <protection hidden="1"/>
    </xf>
    <xf numFmtId="165" fontId="10" fillId="8" borderId="4" xfId="5" applyNumberFormat="1" applyFont="1" applyFill="1" applyBorder="1" applyAlignment="1" applyProtection="1">
      <alignment horizontal="right" vertical="center"/>
      <protection hidden="1"/>
    </xf>
    <xf numFmtId="165" fontId="12" fillId="0" borderId="0" xfId="5" applyNumberFormat="1" applyFont="1" applyBorder="1" applyAlignment="1">
      <alignment horizontal="center" vertical="center"/>
    </xf>
    <xf numFmtId="0" fontId="36" fillId="0" borderId="0" xfId="0" applyFont="1" applyAlignment="1">
      <alignment vertical="center"/>
    </xf>
    <xf numFmtId="165" fontId="6" fillId="0" borderId="0" xfId="5" applyNumberFormat="1" applyFont="1" applyBorder="1" applyAlignment="1">
      <alignment horizontal="center" vertical="center"/>
    </xf>
    <xf numFmtId="165" fontId="3" fillId="0" borderId="0" xfId="5" applyNumberFormat="1" applyFont="1" applyBorder="1" applyAlignment="1">
      <alignment horizontal="center" vertical="center"/>
    </xf>
    <xf numFmtId="0" fontId="31" fillId="0" borderId="0" xfId="0" applyFont="1" applyAlignment="1" applyProtection="1">
      <alignment vertical="center"/>
      <protection locked="0" hidden="1"/>
    </xf>
    <xf numFmtId="0" fontId="31" fillId="0" borderId="0" xfId="0" applyFont="1" applyAlignment="1" applyProtection="1">
      <alignment horizontal="center" vertical="center"/>
      <protection locked="0" hidden="1"/>
    </xf>
    <xf numFmtId="0" fontId="30" fillId="13" borderId="11" xfId="0" applyFont="1" applyFill="1" applyBorder="1" applyAlignment="1" applyProtection="1">
      <alignment vertical="center"/>
      <protection locked="0" hidden="1"/>
    </xf>
    <xf numFmtId="0" fontId="30" fillId="13" borderId="12" xfId="0" applyFont="1" applyFill="1" applyBorder="1" applyAlignment="1" applyProtection="1">
      <alignment vertical="center"/>
      <protection locked="0" hidden="1"/>
    </xf>
    <xf numFmtId="1" fontId="22" fillId="0" borderId="0" xfId="0" applyNumberFormat="1" applyFont="1" applyAlignment="1" applyProtection="1">
      <alignment horizontal="center" vertical="center"/>
      <protection locked="0" hidden="1"/>
    </xf>
    <xf numFmtId="1" fontId="12" fillId="4" borderId="11" xfId="0" applyNumberFormat="1" applyFont="1" applyFill="1" applyBorder="1" applyAlignment="1" applyProtection="1">
      <alignment horizontal="center" vertical="center"/>
      <protection locked="0" hidden="1"/>
    </xf>
    <xf numFmtId="1" fontId="12" fillId="4" borderId="12" xfId="0" applyNumberFormat="1" applyFont="1" applyFill="1" applyBorder="1" applyAlignment="1" applyProtection="1">
      <alignment horizontal="center" vertical="center"/>
      <protection locked="0" hidden="1"/>
    </xf>
    <xf numFmtId="0" fontId="37" fillId="0" borderId="0" xfId="7" applyFont="1" applyFill="1" applyBorder="1" applyAlignment="1">
      <alignment horizontal="center" vertical="center"/>
    </xf>
    <xf numFmtId="1" fontId="35" fillId="9" borderId="0" xfId="0" applyNumberFormat="1" applyFont="1" applyFill="1" applyAlignment="1" applyProtection="1">
      <alignment horizontal="center" vertical="center"/>
      <protection locked="0" hidden="1"/>
    </xf>
    <xf numFmtId="1" fontId="33" fillId="9" borderId="0" xfId="0" applyNumberFormat="1" applyFont="1" applyFill="1" applyAlignment="1" applyProtection="1">
      <alignment horizontal="center" vertical="center"/>
      <protection locked="0" hidden="1"/>
    </xf>
    <xf numFmtId="1" fontId="28" fillId="9" borderId="11" xfId="0" applyNumberFormat="1" applyFont="1" applyFill="1" applyBorder="1" applyAlignment="1" applyProtection="1">
      <alignment horizontal="center" vertical="center"/>
      <protection locked="0" hidden="1"/>
    </xf>
    <xf numFmtId="1" fontId="33" fillId="9" borderId="12" xfId="0" applyNumberFormat="1" applyFont="1" applyFill="1" applyBorder="1" applyAlignment="1" applyProtection="1">
      <alignment horizontal="center" vertical="center"/>
      <protection locked="0" hidden="1"/>
    </xf>
    <xf numFmtId="1" fontId="35" fillId="9" borderId="12" xfId="0" applyNumberFormat="1" applyFont="1" applyFill="1" applyBorder="1" applyAlignment="1" applyProtection="1">
      <alignment horizontal="center" vertical="center"/>
      <protection locked="0" hidden="1"/>
    </xf>
    <xf numFmtId="0" fontId="4" fillId="0" borderId="12" xfId="0" applyFont="1" applyBorder="1" applyAlignment="1">
      <alignment vertical="center" wrapText="1" shrinkToFit="1"/>
    </xf>
    <xf numFmtId="1" fontId="15" fillId="0" borderId="12" xfId="0" applyNumberFormat="1" applyFont="1" applyBorder="1" applyAlignment="1">
      <alignment horizontal="left" vertical="center" wrapText="1" shrinkToFit="1"/>
    </xf>
    <xf numFmtId="0" fontId="15" fillId="0" borderId="12" xfId="0" applyFont="1" applyBorder="1" applyAlignment="1">
      <alignment horizontal="left" vertical="center" wrapText="1" shrinkToFit="1"/>
    </xf>
    <xf numFmtId="165" fontId="11" fillId="8" borderId="0" xfId="5" applyNumberFormat="1" applyFont="1" applyFill="1" applyBorder="1" applyAlignment="1" applyProtection="1">
      <alignment horizontal="right" vertical="center"/>
      <protection hidden="1"/>
    </xf>
    <xf numFmtId="165" fontId="11" fillId="0" borderId="0" xfId="5" applyNumberFormat="1" applyFont="1" applyBorder="1" applyAlignment="1">
      <alignment horizontal="right" vertical="center"/>
    </xf>
    <xf numFmtId="1" fontId="39" fillId="0" borderId="0" xfId="0" applyNumberFormat="1" applyFont="1" applyAlignment="1">
      <alignment vertical="center"/>
    </xf>
    <xf numFmtId="165" fontId="0" fillId="0" borderId="0" xfId="0" applyNumberFormat="1"/>
    <xf numFmtId="165" fontId="0" fillId="0" borderId="0" xfId="0" applyNumberFormat="1" applyProtection="1">
      <protection locked="0"/>
    </xf>
    <xf numFmtId="165" fontId="0" fillId="0" borderId="0" xfId="0" applyNumberFormat="1" applyAlignment="1">
      <alignment vertical="top"/>
    </xf>
    <xf numFmtId="165" fontId="0" fillId="0" borderId="0" xfId="0" applyNumberFormat="1" applyAlignment="1">
      <alignment vertical="center"/>
    </xf>
    <xf numFmtId="165" fontId="8" fillId="0" borderId="0" xfId="5" applyNumberFormat="1" applyFont="1" applyBorder="1" applyAlignment="1">
      <alignment horizontal="right" vertical="center"/>
    </xf>
    <xf numFmtId="165" fontId="1" fillId="8" borderId="0" xfId="5" applyNumberFormat="1" applyFont="1" applyFill="1" applyBorder="1" applyAlignment="1" applyProtection="1">
      <alignment horizontal="right" vertical="center"/>
      <protection hidden="1"/>
    </xf>
    <xf numFmtId="1" fontId="22" fillId="8" borderId="0" xfId="4" applyNumberFormat="1" applyFont="1" applyFill="1" applyBorder="1" applyAlignment="1" applyProtection="1">
      <alignment horizontal="right" vertical="center"/>
      <protection locked="0" hidden="1"/>
    </xf>
    <xf numFmtId="1" fontId="31" fillId="0" borderId="0" xfId="0" applyNumberFormat="1" applyFont="1" applyAlignment="1" applyProtection="1">
      <alignment horizontal="center" vertical="center"/>
      <protection locked="0" hidden="1"/>
    </xf>
    <xf numFmtId="0" fontId="35" fillId="17" borderId="12" xfId="0" applyFont="1" applyFill="1" applyBorder="1" applyAlignment="1">
      <alignment vertical="center"/>
    </xf>
    <xf numFmtId="0" fontId="35" fillId="17" borderId="12" xfId="0" applyFont="1" applyFill="1" applyBorder="1" applyAlignment="1">
      <alignment horizontal="center" vertical="center"/>
    </xf>
    <xf numFmtId="165" fontId="34" fillId="17" borderId="16" xfId="5" applyNumberFormat="1" applyFont="1" applyFill="1" applyBorder="1" applyAlignment="1">
      <alignment horizontal="center" vertical="center"/>
    </xf>
    <xf numFmtId="165" fontId="35" fillId="17" borderId="12" xfId="5" applyNumberFormat="1" applyFont="1" applyFill="1" applyBorder="1" applyAlignment="1">
      <alignment horizontal="center" vertical="center"/>
    </xf>
    <xf numFmtId="165" fontId="35" fillId="17" borderId="17" xfId="5" applyNumberFormat="1" applyFont="1" applyFill="1" applyBorder="1" applyAlignment="1">
      <alignment horizontal="center" vertical="center"/>
    </xf>
    <xf numFmtId="1" fontId="35" fillId="17" borderId="12" xfId="0" applyNumberFormat="1" applyFont="1" applyFill="1" applyBorder="1" applyAlignment="1" applyProtection="1">
      <alignment horizontal="center" vertical="center"/>
      <protection locked="0" hidden="1"/>
    </xf>
    <xf numFmtId="1" fontId="22" fillId="17" borderId="0" xfId="4" applyNumberFormat="1" applyFont="1" applyFill="1" applyBorder="1" applyAlignment="1" applyProtection="1">
      <alignment horizontal="center" vertical="center"/>
      <protection locked="0" hidden="1"/>
    </xf>
    <xf numFmtId="1" fontId="12" fillId="19" borderId="11" xfId="0" applyNumberFormat="1" applyFont="1" applyFill="1" applyBorder="1" applyAlignment="1" applyProtection="1">
      <alignment horizontal="center" vertical="center"/>
      <protection locked="0" hidden="1"/>
    </xf>
    <xf numFmtId="1" fontId="12" fillId="19" borderId="12" xfId="0" applyNumberFormat="1" applyFont="1" applyFill="1" applyBorder="1" applyAlignment="1" applyProtection="1">
      <alignment horizontal="center" vertical="center"/>
      <protection locked="0" hidden="1"/>
    </xf>
    <xf numFmtId="1" fontId="41" fillId="18" borderId="0" xfId="0" applyNumberFormat="1" applyFont="1" applyFill="1" applyAlignment="1" applyProtection="1">
      <alignment horizontal="center" vertical="top" wrapText="1" shrinkToFit="1"/>
      <protection locked="0"/>
    </xf>
    <xf numFmtId="0" fontId="41" fillId="18" borderId="0" xfId="0" applyFont="1" applyFill="1" applyAlignment="1" applyProtection="1">
      <alignment horizontal="center" vertical="top" wrapText="1" shrinkToFit="1"/>
      <protection locked="0"/>
    </xf>
    <xf numFmtId="165" fontId="41" fillId="18" borderId="3" xfId="5" applyNumberFormat="1" applyFont="1" applyFill="1" applyBorder="1" applyAlignment="1" applyProtection="1">
      <alignment horizontal="center" vertical="top" wrapText="1" shrinkToFit="1"/>
      <protection locked="0"/>
    </xf>
    <xf numFmtId="1" fontId="41" fillId="18" borderId="0" xfId="0" applyNumberFormat="1" applyFont="1" applyFill="1" applyAlignment="1" applyProtection="1">
      <alignment horizontal="center" vertical="top" wrapText="1" shrinkToFit="1"/>
      <protection locked="0" hidden="1"/>
    </xf>
    <xf numFmtId="165" fontId="23" fillId="0" borderId="23" xfId="5" applyNumberFormat="1" applyFont="1" applyBorder="1" applyAlignment="1">
      <alignment horizontal="right" vertical="center"/>
    </xf>
    <xf numFmtId="165" fontId="11" fillId="0" borderId="22" xfId="5" applyNumberFormat="1" applyFont="1" applyBorder="1" applyAlignment="1">
      <alignment horizontal="right" vertical="center"/>
    </xf>
    <xf numFmtId="165" fontId="12" fillId="0" borderId="18" xfId="5" applyNumberFormat="1" applyFont="1" applyFill="1" applyBorder="1" applyAlignment="1">
      <alignment horizontal="right" vertical="center" wrapText="1" shrinkToFit="1"/>
    </xf>
    <xf numFmtId="165" fontId="11" fillId="0" borderId="22" xfId="5" applyNumberFormat="1" applyFont="1" applyBorder="1" applyAlignment="1">
      <alignment horizontal="center" vertical="center"/>
    </xf>
    <xf numFmtId="1" fontId="29" fillId="16" borderId="24" xfId="0" applyNumberFormat="1" applyFont="1" applyFill="1" applyBorder="1" applyAlignment="1" applyProtection="1">
      <alignment horizontal="center" vertical="top" wrapText="1" shrinkToFit="1"/>
      <protection locked="0" hidden="1"/>
    </xf>
    <xf numFmtId="1" fontId="29" fillId="16" borderId="25" xfId="0" applyNumberFormat="1" applyFont="1" applyFill="1" applyBorder="1" applyAlignment="1" applyProtection="1">
      <alignment horizontal="center" vertical="top" wrapText="1" shrinkToFit="1"/>
      <protection locked="0" hidden="1"/>
    </xf>
    <xf numFmtId="165" fontId="11" fillId="0" borderId="22" xfId="5" applyNumberFormat="1" applyFont="1" applyFill="1" applyBorder="1" applyAlignment="1">
      <alignment horizontal="center" vertical="center"/>
    </xf>
    <xf numFmtId="165" fontId="12" fillId="0" borderId="23" xfId="5" applyNumberFormat="1" applyFont="1" applyFill="1" applyBorder="1" applyAlignment="1">
      <alignment horizontal="center" vertical="center" wrapText="1" shrinkToFit="1"/>
    </xf>
    <xf numFmtId="165" fontId="22" fillId="0" borderId="22" xfId="5" applyNumberFormat="1" applyFont="1" applyFill="1" applyBorder="1" applyAlignment="1">
      <alignment horizontal="center" vertical="center"/>
    </xf>
    <xf numFmtId="0" fontId="45" fillId="0" borderId="22" xfId="0" applyFont="1" applyBorder="1" applyAlignment="1">
      <alignment horizontal="center" vertical="center" wrapText="1" shrinkToFit="1"/>
    </xf>
    <xf numFmtId="0" fontId="45" fillId="0" borderId="18" xfId="0" applyFont="1" applyBorder="1" applyAlignment="1">
      <alignment horizontal="center" vertical="center" wrapText="1" shrinkToFit="1"/>
    </xf>
    <xf numFmtId="0" fontId="4" fillId="0" borderId="22" xfId="0" applyFont="1" applyBorder="1" applyAlignment="1">
      <alignment horizontal="center" vertical="center" wrapText="1" shrinkToFit="1"/>
    </xf>
    <xf numFmtId="0" fontId="4" fillId="0" borderId="18" xfId="0" applyFont="1" applyBorder="1" applyAlignment="1">
      <alignment horizontal="center" vertical="center" wrapText="1" shrinkToFit="1"/>
    </xf>
    <xf numFmtId="0" fontId="12" fillId="0" borderId="22" xfId="0" applyFont="1" applyBorder="1" applyAlignment="1">
      <alignment horizontal="center" vertical="center" wrapText="1" shrinkToFit="1"/>
    </xf>
    <xf numFmtId="1" fontId="50" fillId="0" borderId="11" xfId="0" applyNumberFormat="1" applyFont="1" applyBorder="1" applyAlignment="1">
      <alignment horizontal="left" vertical="center" wrapText="1" shrinkToFit="1"/>
    </xf>
    <xf numFmtId="0" fontId="50" fillId="0" borderId="11" xfId="0" applyFont="1" applyBorder="1" applyAlignment="1">
      <alignment horizontal="left" vertical="center" wrapText="1" shrinkToFit="1"/>
    </xf>
    <xf numFmtId="0" fontId="51" fillId="0" borderId="11" xfId="0" applyFont="1" applyBorder="1" applyAlignment="1">
      <alignment vertical="center" wrapText="1" shrinkToFit="1"/>
    </xf>
    <xf numFmtId="0" fontId="51" fillId="0" borderId="22" xfId="0" applyFont="1" applyBorder="1" applyAlignment="1">
      <alignment horizontal="center" vertical="center" wrapText="1" shrinkToFit="1"/>
    </xf>
    <xf numFmtId="0" fontId="51" fillId="0" borderId="18" xfId="0" applyFont="1" applyBorder="1" applyAlignment="1">
      <alignment horizontal="center" vertical="center" wrapText="1" shrinkToFit="1"/>
    </xf>
    <xf numFmtId="165" fontId="51" fillId="0" borderId="22" xfId="5" applyNumberFormat="1" applyFont="1" applyBorder="1" applyAlignment="1">
      <alignment horizontal="right" vertical="center"/>
    </xf>
    <xf numFmtId="165" fontId="51" fillId="0" borderId="18" xfId="5" applyNumberFormat="1" applyFont="1" applyFill="1" applyBorder="1" applyAlignment="1">
      <alignment horizontal="center" vertical="center" wrapText="1" shrinkToFit="1"/>
    </xf>
    <xf numFmtId="1" fontId="41" fillId="20" borderId="0" xfId="0" applyNumberFormat="1" applyFont="1" applyFill="1" applyAlignment="1" applyProtection="1">
      <alignment horizontal="center" vertical="top" wrapText="1" shrinkToFit="1"/>
      <protection locked="0"/>
    </xf>
    <xf numFmtId="0" fontId="41" fillId="20" borderId="0" xfId="0" applyFont="1" applyFill="1" applyAlignment="1" applyProtection="1">
      <alignment horizontal="center" vertical="top" wrapText="1" shrinkToFit="1"/>
      <protection locked="0"/>
    </xf>
    <xf numFmtId="165" fontId="41" fillId="20" borderId="3" xfId="5" applyNumberFormat="1" applyFont="1" applyFill="1" applyBorder="1" applyAlignment="1" applyProtection="1">
      <alignment horizontal="center" vertical="top" wrapText="1" shrinkToFit="1"/>
      <protection locked="0"/>
    </xf>
    <xf numFmtId="165" fontId="41" fillId="20" borderId="0" xfId="5" applyNumberFormat="1" applyFont="1" applyFill="1" applyBorder="1" applyAlignment="1" applyProtection="1">
      <alignment horizontal="center" vertical="top" wrapText="1" shrinkToFit="1"/>
      <protection locked="0"/>
    </xf>
    <xf numFmtId="1" fontId="41" fillId="20" borderId="0" xfId="0" applyNumberFormat="1" applyFont="1" applyFill="1" applyAlignment="1" applyProtection="1">
      <alignment horizontal="center" vertical="top" wrapText="1" shrinkToFit="1"/>
      <protection locked="0" hidden="1"/>
    </xf>
    <xf numFmtId="0" fontId="40" fillId="20" borderId="12" xfId="0" applyFont="1" applyFill="1" applyBorder="1" applyAlignment="1">
      <alignment vertical="center"/>
    </xf>
    <xf numFmtId="0" fontId="35" fillId="20" borderId="12" xfId="0" applyFont="1" applyFill="1" applyBorder="1" applyAlignment="1">
      <alignment vertical="center"/>
    </xf>
    <xf numFmtId="0" fontId="35" fillId="20" borderId="12" xfId="0" applyFont="1" applyFill="1" applyBorder="1" applyAlignment="1">
      <alignment horizontal="center" vertical="center"/>
    </xf>
    <xf numFmtId="165" fontId="34" fillId="20" borderId="16" xfId="5" applyNumberFormat="1" applyFont="1" applyFill="1" applyBorder="1" applyAlignment="1">
      <alignment horizontal="center" vertical="center"/>
    </xf>
    <xf numFmtId="165" fontId="35" fillId="20" borderId="12" xfId="5" applyNumberFormat="1" applyFont="1" applyFill="1" applyBorder="1" applyAlignment="1">
      <alignment horizontal="center" vertical="center"/>
    </xf>
    <xf numFmtId="165" fontId="35" fillId="20" borderId="17" xfId="5" applyNumberFormat="1" applyFont="1" applyFill="1" applyBorder="1" applyAlignment="1">
      <alignment horizontal="center" vertical="center"/>
    </xf>
    <xf numFmtId="1" fontId="35" fillId="20" borderId="12" xfId="0" applyNumberFormat="1" applyFont="1" applyFill="1" applyBorder="1" applyAlignment="1" applyProtection="1">
      <alignment horizontal="center" vertical="center"/>
      <protection locked="0" hidden="1"/>
    </xf>
    <xf numFmtId="0" fontId="20" fillId="21" borderId="0" xfId="3" applyFont="1" applyFill="1" applyBorder="1" applyAlignment="1" applyProtection="1">
      <alignment vertical="center"/>
      <protection hidden="1"/>
    </xf>
    <xf numFmtId="1" fontId="21" fillId="21" borderId="0" xfId="4" applyNumberFormat="1" applyFont="1" applyFill="1" applyBorder="1" applyAlignment="1" applyProtection="1">
      <alignment horizontal="right" vertical="center"/>
      <protection hidden="1"/>
    </xf>
    <xf numFmtId="0" fontId="10" fillId="21" borderId="0" xfId="4" applyFill="1" applyBorder="1" applyAlignment="1" applyProtection="1">
      <alignment vertical="center"/>
      <protection hidden="1"/>
    </xf>
    <xf numFmtId="165" fontId="12" fillId="21" borderId="3" xfId="5" applyNumberFormat="1" applyFont="1" applyFill="1" applyBorder="1" applyAlignment="1" applyProtection="1">
      <alignment horizontal="right" vertical="center"/>
      <protection hidden="1"/>
    </xf>
    <xf numFmtId="165" fontId="11" fillId="21" borderId="0" xfId="5" applyNumberFormat="1" applyFont="1" applyFill="1" applyBorder="1" applyAlignment="1" applyProtection="1">
      <alignment horizontal="right" vertical="center"/>
      <protection hidden="1"/>
    </xf>
    <xf numFmtId="165" fontId="1" fillId="21" borderId="0" xfId="5" applyNumberFormat="1" applyFont="1" applyFill="1" applyBorder="1" applyAlignment="1" applyProtection="1">
      <alignment horizontal="right" vertical="center"/>
      <protection hidden="1"/>
    </xf>
    <xf numFmtId="165" fontId="10" fillId="21" borderId="4" xfId="5" applyNumberFormat="1" applyFont="1" applyFill="1" applyBorder="1" applyAlignment="1" applyProtection="1">
      <alignment horizontal="right" vertical="center"/>
      <protection hidden="1"/>
    </xf>
    <xf numFmtId="1" fontId="22" fillId="21" borderId="0" xfId="4" applyNumberFormat="1" applyFont="1" applyFill="1" applyBorder="1" applyAlignment="1" applyProtection="1">
      <alignment horizontal="right" vertical="center"/>
      <protection locked="0" hidden="1"/>
    </xf>
    <xf numFmtId="0" fontId="50" fillId="0" borderId="18" xfId="0" applyFont="1" applyBorder="1" applyAlignment="1">
      <alignment horizontal="center" vertical="center" wrapText="1" shrinkToFit="1"/>
    </xf>
    <xf numFmtId="1" fontId="12" fillId="0" borderId="12" xfId="0" applyNumberFormat="1" applyFont="1" applyBorder="1" applyAlignment="1">
      <alignment vertical="center" wrapText="1" shrinkToFit="1"/>
    </xf>
    <xf numFmtId="0" fontId="54" fillId="0" borderId="18" xfId="0" applyFont="1" applyBorder="1" applyAlignment="1">
      <alignment horizontal="center" vertical="center" wrapText="1" shrinkToFit="1"/>
    </xf>
    <xf numFmtId="0" fontId="20" fillId="23" borderId="0" xfId="3" applyFont="1" applyFill="1" applyBorder="1" applyAlignment="1" applyProtection="1">
      <alignment vertical="center"/>
      <protection hidden="1"/>
    </xf>
    <xf numFmtId="1" fontId="29" fillId="22" borderId="0" xfId="0" applyNumberFormat="1" applyFont="1" applyFill="1" applyAlignment="1" applyProtection="1">
      <alignment horizontal="center" vertical="top" wrapText="1" shrinkToFit="1"/>
      <protection locked="0"/>
    </xf>
    <xf numFmtId="0" fontId="29" fillId="22" borderId="0" xfId="0" applyFont="1" applyFill="1" applyAlignment="1" applyProtection="1">
      <alignment horizontal="center" vertical="top" wrapText="1" shrinkToFit="1"/>
      <protection locked="0"/>
    </xf>
    <xf numFmtId="165" fontId="29" fillId="22" borderId="3" xfId="5" applyNumberFormat="1" applyFont="1" applyFill="1" applyBorder="1" applyAlignment="1" applyProtection="1">
      <alignment horizontal="center" vertical="top" wrapText="1" shrinkToFit="1"/>
      <protection locked="0"/>
    </xf>
    <xf numFmtId="165" fontId="29" fillId="22" borderId="0" xfId="5" applyNumberFormat="1" applyFont="1" applyFill="1" applyBorder="1" applyAlignment="1" applyProtection="1">
      <alignment horizontal="center" vertical="top" wrapText="1" shrinkToFit="1"/>
      <protection locked="0"/>
    </xf>
    <xf numFmtId="165" fontId="29" fillId="22" borderId="4" xfId="5" applyNumberFormat="1" applyFont="1" applyFill="1" applyBorder="1" applyAlignment="1" applyProtection="1">
      <alignment horizontal="center" vertical="top" wrapText="1" shrinkToFit="1"/>
      <protection locked="0"/>
    </xf>
    <xf numFmtId="1" fontId="29" fillId="23" borderId="0" xfId="4" applyNumberFormat="1" applyFont="1" applyFill="1" applyBorder="1" applyAlignment="1" applyProtection="1">
      <alignment horizontal="right" vertical="center"/>
      <protection hidden="1"/>
    </xf>
    <xf numFmtId="0" fontId="18" fillId="23" borderId="0" xfId="4" applyFont="1" applyFill="1" applyBorder="1" applyAlignment="1" applyProtection="1">
      <alignment vertical="center"/>
      <protection hidden="1"/>
    </xf>
    <xf numFmtId="165" fontId="28" fillId="23" borderId="3" xfId="5" applyNumberFormat="1" applyFont="1" applyFill="1" applyBorder="1" applyAlignment="1" applyProtection="1">
      <alignment horizontal="right" vertical="center"/>
      <protection hidden="1"/>
    </xf>
    <xf numFmtId="165" fontId="18" fillId="23" borderId="0" xfId="5" applyNumberFormat="1" applyFont="1" applyFill="1" applyBorder="1" applyAlignment="1" applyProtection="1">
      <alignment horizontal="right" vertical="center"/>
      <protection hidden="1"/>
    </xf>
    <xf numFmtId="165" fontId="28" fillId="23" borderId="0" xfId="5" applyNumberFormat="1" applyFont="1" applyFill="1" applyBorder="1" applyAlignment="1" applyProtection="1">
      <alignment horizontal="right" vertical="center"/>
      <protection hidden="1"/>
    </xf>
    <xf numFmtId="165" fontId="18" fillId="23" borderId="4" xfId="5" applyNumberFormat="1" applyFont="1" applyFill="1" applyBorder="1" applyAlignment="1" applyProtection="1">
      <alignment horizontal="right" vertical="center"/>
      <protection hidden="1"/>
    </xf>
    <xf numFmtId="1" fontId="49" fillId="0" borderId="12" xfId="0" applyNumberFormat="1" applyFont="1" applyBorder="1" applyAlignment="1">
      <alignment horizontal="left" vertical="center" wrapText="1" shrinkToFit="1"/>
    </xf>
    <xf numFmtId="165" fontId="23" fillId="0" borderId="23" xfId="5" applyNumberFormat="1" applyFont="1" applyFill="1" applyBorder="1" applyAlignment="1">
      <alignment horizontal="center" vertical="center" wrapText="1" shrinkToFit="1"/>
    </xf>
    <xf numFmtId="0" fontId="12" fillId="0" borderId="28" xfId="0" applyFont="1" applyBorder="1" applyAlignment="1">
      <alignment horizontal="center" vertical="center" wrapText="1" shrinkToFit="1"/>
    </xf>
    <xf numFmtId="0" fontId="49" fillId="0" borderId="12" xfId="0" applyFont="1" applyBorder="1" applyAlignment="1">
      <alignment horizontal="left" vertical="center" wrapText="1" shrinkToFit="1"/>
    </xf>
    <xf numFmtId="1" fontId="49" fillId="0" borderId="12" xfId="0" applyNumberFormat="1" applyFont="1" applyBorder="1" applyAlignment="1">
      <alignment horizontal="left" vertical="center" shrinkToFit="1"/>
    </xf>
    <xf numFmtId="1" fontId="49" fillId="0" borderId="11" xfId="0" applyNumberFormat="1" applyFont="1" applyBorder="1" applyAlignment="1">
      <alignment horizontal="left" vertical="center" wrapText="1" shrinkToFit="1"/>
    </xf>
    <xf numFmtId="0" fontId="49" fillId="0" borderId="11" xfId="0" applyFont="1" applyBorder="1" applyAlignment="1">
      <alignment horizontal="left" vertical="center" wrapText="1" shrinkToFit="1"/>
    </xf>
    <xf numFmtId="165" fontId="12" fillId="0" borderId="22" xfId="5" applyNumberFormat="1" applyFont="1" applyBorder="1" applyAlignment="1">
      <alignment horizontal="right" vertical="center"/>
    </xf>
    <xf numFmtId="1" fontId="29" fillId="22" borderId="5" xfId="0" applyNumberFormat="1" applyFont="1" applyFill="1" applyBorder="1" applyAlignment="1" applyProtection="1">
      <alignment horizontal="center" vertical="top" wrapText="1" shrinkToFit="1"/>
      <protection locked="0" hidden="1"/>
    </xf>
    <xf numFmtId="1" fontId="29" fillId="22" borderId="7" xfId="0" applyNumberFormat="1" applyFont="1" applyFill="1" applyBorder="1" applyAlignment="1" applyProtection="1">
      <alignment horizontal="center" vertical="top" wrapText="1" shrinkToFit="1"/>
      <protection locked="0" hidden="1"/>
    </xf>
    <xf numFmtId="1" fontId="18" fillId="23" borderId="3" xfId="4" applyNumberFormat="1" applyFont="1" applyFill="1" applyBorder="1" applyAlignment="1" applyProtection="1">
      <alignment horizontal="right" vertical="center"/>
      <protection locked="0" hidden="1"/>
    </xf>
    <xf numFmtId="1" fontId="18" fillId="23" borderId="4" xfId="4" applyNumberFormat="1" applyFont="1" applyFill="1" applyBorder="1" applyAlignment="1" applyProtection="1">
      <alignment horizontal="right" vertical="center"/>
      <protection locked="0" hidden="1"/>
    </xf>
    <xf numFmtId="1" fontId="28" fillId="23" borderId="23" xfId="0" applyNumberFormat="1" applyFont="1" applyFill="1" applyBorder="1" applyAlignment="1" applyProtection="1">
      <alignment horizontal="center" vertical="center" wrapText="1" shrinkToFit="1"/>
      <protection locked="0" hidden="1"/>
    </xf>
    <xf numFmtId="165" fontId="28" fillId="23" borderId="18" xfId="5" applyNumberFormat="1" applyFont="1" applyFill="1" applyBorder="1" applyAlignment="1">
      <alignment horizontal="center" vertical="center" wrapText="1" shrinkToFit="1"/>
    </xf>
    <xf numFmtId="1" fontId="28" fillId="23" borderId="23" xfId="0" applyNumberFormat="1" applyFont="1" applyFill="1" applyBorder="1" applyAlignment="1" applyProtection="1">
      <alignment horizontal="center" vertical="center"/>
      <protection locked="0" hidden="1"/>
    </xf>
    <xf numFmtId="1" fontId="28" fillId="23" borderId="18" xfId="0" applyNumberFormat="1" applyFont="1" applyFill="1" applyBorder="1" applyAlignment="1" applyProtection="1">
      <alignment horizontal="center" vertical="center"/>
      <protection locked="0" hidden="1"/>
    </xf>
    <xf numFmtId="1" fontId="18" fillId="23" borderId="18" xfId="4" applyNumberFormat="1" applyFont="1" applyFill="1" applyBorder="1" applyAlignment="1" applyProtection="1">
      <alignment horizontal="center" vertical="center"/>
      <protection locked="0" hidden="1"/>
    </xf>
    <xf numFmtId="165" fontId="57" fillId="20" borderId="4" xfId="5" applyNumberFormat="1" applyFont="1" applyFill="1" applyBorder="1" applyAlignment="1" applyProtection="1">
      <alignment horizontal="center" vertical="top" wrapText="1" shrinkToFit="1"/>
      <protection locked="0"/>
    </xf>
    <xf numFmtId="0" fontId="14" fillId="0" borderId="22" xfId="0" applyFont="1" applyBorder="1" applyAlignment="1">
      <alignment horizontal="center" vertical="center" wrapText="1" shrinkToFit="1"/>
    </xf>
    <xf numFmtId="0" fontId="14" fillId="0" borderId="28" xfId="0" applyFont="1" applyBorder="1" applyAlignment="1">
      <alignment horizontal="center" vertical="center" wrapText="1" shrinkToFit="1"/>
    </xf>
    <xf numFmtId="0" fontId="59" fillId="5" borderId="11" xfId="0" applyFont="1" applyFill="1" applyBorder="1" applyAlignment="1">
      <alignment vertical="center"/>
    </xf>
    <xf numFmtId="1" fontId="13" fillId="0" borderId="0" xfId="0" applyNumberFormat="1" applyFont="1" applyAlignment="1">
      <alignment horizontal="left"/>
    </xf>
    <xf numFmtId="0" fontId="59" fillId="0" borderId="0" xfId="0" applyFont="1" applyAlignment="1">
      <alignment horizontal="center" vertical="center"/>
    </xf>
    <xf numFmtId="0" fontId="59" fillId="0" borderId="0" xfId="0" applyFont="1" applyAlignment="1" applyProtection="1">
      <alignment horizontal="center" vertical="center"/>
      <protection locked="0" hidden="1"/>
    </xf>
    <xf numFmtId="0" fontId="19" fillId="0" borderId="0" xfId="0" applyFont="1"/>
    <xf numFmtId="0" fontId="20" fillId="3" borderId="20" xfId="0" applyFont="1" applyFill="1" applyBorder="1" applyAlignment="1" applyProtection="1">
      <alignment horizontal="center" vertical="top" wrapText="1" shrinkToFit="1"/>
      <protection locked="0"/>
    </xf>
    <xf numFmtId="0" fontId="20" fillId="3" borderId="21" xfId="0" applyFont="1" applyFill="1" applyBorder="1" applyAlignment="1" applyProtection="1">
      <alignment horizontal="center" vertical="top" wrapText="1" shrinkToFit="1"/>
      <protection locked="0"/>
    </xf>
    <xf numFmtId="165" fontId="20" fillId="3" borderId="21" xfId="5" applyNumberFormat="1" applyFont="1" applyFill="1" applyBorder="1" applyAlignment="1" applyProtection="1">
      <alignment horizontal="center" vertical="top" wrapText="1" shrinkToFit="1"/>
      <protection locked="0"/>
    </xf>
    <xf numFmtId="0" fontId="19" fillId="0" borderId="0" xfId="0" applyFont="1" applyProtection="1">
      <protection locked="0"/>
    </xf>
    <xf numFmtId="165" fontId="19" fillId="0" borderId="0" xfId="0" applyNumberFormat="1" applyFont="1" applyProtection="1">
      <protection locked="0"/>
    </xf>
    <xf numFmtId="0" fontId="60" fillId="8" borderId="0" xfId="4" applyFont="1" applyFill="1" applyBorder="1" applyAlignment="1" applyProtection="1">
      <alignment vertical="center"/>
      <protection hidden="1"/>
    </xf>
    <xf numFmtId="165" fontId="61" fillId="8" borderId="0" xfId="5" applyNumberFormat="1" applyFont="1" applyFill="1" applyBorder="1" applyAlignment="1" applyProtection="1">
      <alignment horizontal="right" vertical="center"/>
      <protection hidden="1"/>
    </xf>
    <xf numFmtId="165" fontId="19" fillId="8" borderId="0" xfId="5" applyNumberFormat="1" applyFont="1" applyFill="1" applyBorder="1" applyAlignment="1" applyProtection="1">
      <alignment horizontal="right" vertical="center"/>
      <protection hidden="1"/>
    </xf>
    <xf numFmtId="165" fontId="62" fillId="8" borderId="0" xfId="5" applyNumberFormat="1" applyFont="1" applyFill="1" applyBorder="1" applyAlignment="1" applyProtection="1">
      <alignment horizontal="center" vertical="center"/>
      <protection hidden="1"/>
    </xf>
    <xf numFmtId="0" fontId="59" fillId="5" borderId="12" xfId="0" applyFont="1" applyFill="1" applyBorder="1" applyAlignment="1" applyProtection="1">
      <alignment horizontal="center" vertical="center"/>
      <protection locked="0" hidden="1"/>
    </xf>
    <xf numFmtId="0" fontId="59" fillId="5" borderId="12" xfId="0" applyFont="1" applyFill="1" applyBorder="1" applyAlignment="1">
      <alignment horizontal="center" vertical="center"/>
    </xf>
    <xf numFmtId="165" fontId="19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1" fontId="49" fillId="15" borderId="12" xfId="0" applyNumberFormat="1" applyFont="1" applyFill="1" applyBorder="1" applyAlignment="1" applyProtection="1">
      <alignment horizontal="center" vertical="center" wrapText="1" shrinkToFit="1"/>
      <protection locked="0" hidden="1"/>
    </xf>
    <xf numFmtId="165" fontId="49" fillId="5" borderId="12" xfId="5" applyNumberFormat="1" applyFont="1" applyFill="1" applyBorder="1" applyAlignment="1">
      <alignment horizontal="center" vertical="center" wrapText="1" shrinkToFit="1"/>
    </xf>
    <xf numFmtId="0" fontId="65" fillId="0" borderId="0" xfId="0" applyFont="1" applyAlignment="1">
      <alignment vertical="center"/>
    </xf>
    <xf numFmtId="165" fontId="49" fillId="5" borderId="29" xfId="5" applyNumberFormat="1" applyFont="1" applyFill="1" applyBorder="1" applyAlignment="1">
      <alignment horizontal="center" vertical="center" wrapText="1" shrinkToFit="1"/>
    </xf>
    <xf numFmtId="0" fontId="59" fillId="5" borderId="11" xfId="0" applyFont="1" applyFill="1" applyBorder="1" applyAlignment="1" applyProtection="1">
      <alignment horizontal="center" vertical="center"/>
      <protection locked="0" hidden="1"/>
    </xf>
    <xf numFmtId="0" fontId="59" fillId="5" borderId="11" xfId="0" applyFont="1" applyFill="1" applyBorder="1" applyAlignment="1">
      <alignment horizontal="center" vertical="center"/>
    </xf>
    <xf numFmtId="1" fontId="49" fillId="15" borderId="12" xfId="0" applyNumberFormat="1" applyFont="1" applyFill="1" applyBorder="1" applyAlignment="1" applyProtection="1">
      <alignment horizontal="center" vertical="center"/>
      <protection locked="0" hidden="1"/>
    </xf>
    <xf numFmtId="0" fontId="59" fillId="15" borderId="12" xfId="0" applyFont="1" applyFill="1" applyBorder="1" applyAlignment="1" applyProtection="1">
      <alignment horizontal="center" vertical="center"/>
      <protection locked="0" hidden="1"/>
    </xf>
    <xf numFmtId="1" fontId="41" fillId="24" borderId="0" xfId="0" applyNumberFormat="1" applyFont="1" applyFill="1" applyAlignment="1" applyProtection="1">
      <alignment horizontal="center" vertical="top" wrapText="1" shrinkToFit="1"/>
      <protection locked="0"/>
    </xf>
    <xf numFmtId="0" fontId="41" fillId="24" borderId="0" xfId="0" applyFont="1" applyFill="1" applyAlignment="1" applyProtection="1">
      <alignment horizontal="center" vertical="top" wrapText="1" shrinkToFit="1"/>
      <protection locked="0"/>
    </xf>
    <xf numFmtId="165" fontId="41" fillId="24" borderId="3" xfId="5" applyNumberFormat="1" applyFont="1" applyFill="1" applyBorder="1" applyAlignment="1" applyProtection="1">
      <alignment horizontal="center" vertical="top" wrapText="1" shrinkToFit="1"/>
      <protection locked="0"/>
    </xf>
    <xf numFmtId="165" fontId="41" fillId="24" borderId="0" xfId="5" applyNumberFormat="1" applyFont="1" applyFill="1" applyBorder="1" applyAlignment="1" applyProtection="1">
      <alignment horizontal="center" vertical="top" wrapText="1" shrinkToFit="1"/>
      <protection locked="0"/>
    </xf>
    <xf numFmtId="165" fontId="57" fillId="24" borderId="4" xfId="5" applyNumberFormat="1" applyFont="1" applyFill="1" applyBorder="1" applyAlignment="1" applyProtection="1">
      <alignment horizontal="center" vertical="top" wrapText="1" shrinkToFit="1"/>
      <protection locked="0"/>
    </xf>
    <xf numFmtId="1" fontId="41" fillId="24" borderId="0" xfId="0" applyNumberFormat="1" applyFont="1" applyFill="1" applyAlignment="1" applyProtection="1">
      <alignment horizontal="center" vertical="top" wrapText="1" shrinkToFit="1"/>
      <protection locked="0" hidden="1"/>
    </xf>
    <xf numFmtId="0" fontId="40" fillId="24" borderId="12" xfId="0" applyFont="1" applyFill="1" applyBorder="1" applyAlignment="1">
      <alignment vertical="center"/>
    </xf>
    <xf numFmtId="0" fontId="35" fillId="24" borderId="12" xfId="0" applyFont="1" applyFill="1" applyBorder="1" applyAlignment="1">
      <alignment vertical="center"/>
    </xf>
    <xf numFmtId="0" fontId="35" fillId="24" borderId="12" xfId="0" applyFont="1" applyFill="1" applyBorder="1" applyAlignment="1">
      <alignment horizontal="center" vertical="center"/>
    </xf>
    <xf numFmtId="165" fontId="34" fillId="24" borderId="16" xfId="5" applyNumberFormat="1" applyFont="1" applyFill="1" applyBorder="1" applyAlignment="1">
      <alignment horizontal="center" vertical="center"/>
    </xf>
    <xf numFmtId="165" fontId="35" fillId="24" borderId="12" xfId="5" applyNumberFormat="1" applyFont="1" applyFill="1" applyBorder="1" applyAlignment="1">
      <alignment horizontal="center" vertical="center"/>
    </xf>
    <xf numFmtId="165" fontId="35" fillId="24" borderId="17" xfId="5" applyNumberFormat="1" applyFont="1" applyFill="1" applyBorder="1" applyAlignment="1">
      <alignment horizontal="center" vertical="center"/>
    </xf>
    <xf numFmtId="1" fontId="35" fillId="24" borderId="12" xfId="0" applyNumberFormat="1" applyFont="1" applyFill="1" applyBorder="1" applyAlignment="1" applyProtection="1">
      <alignment horizontal="center" vertical="center"/>
      <protection locked="0" hidden="1"/>
    </xf>
    <xf numFmtId="1" fontId="22" fillId="24" borderId="0" xfId="4" applyNumberFormat="1" applyFont="1" applyFill="1" applyBorder="1" applyAlignment="1" applyProtection="1">
      <alignment horizontal="center" vertical="center"/>
      <protection locked="0" hidden="1"/>
    </xf>
    <xf numFmtId="0" fontId="69" fillId="0" borderId="0" xfId="0" applyFont="1" applyAlignment="1">
      <alignment vertical="center"/>
    </xf>
    <xf numFmtId="1" fontId="70" fillId="0" borderId="11" xfId="0" applyNumberFormat="1" applyFont="1" applyBorder="1" applyAlignment="1">
      <alignment horizontal="left" vertical="center" wrapText="1" shrinkToFit="1"/>
    </xf>
    <xf numFmtId="0" fontId="70" fillId="0" borderId="11" xfId="0" applyFont="1" applyBorder="1" applyAlignment="1">
      <alignment horizontal="left" vertical="center" wrapText="1" shrinkToFit="1"/>
    </xf>
    <xf numFmtId="0" fontId="71" fillId="0" borderId="11" xfId="0" applyFont="1" applyBorder="1" applyAlignment="1">
      <alignment vertical="center" wrapText="1" shrinkToFit="1"/>
    </xf>
    <xf numFmtId="0" fontId="71" fillId="0" borderId="22" xfId="0" applyFont="1" applyBorder="1" applyAlignment="1">
      <alignment horizontal="center" vertical="center" wrapText="1" shrinkToFit="1"/>
    </xf>
    <xf numFmtId="165" fontId="71" fillId="0" borderId="23" xfId="5" applyNumberFormat="1" applyFont="1" applyFill="1" applyBorder="1" applyAlignment="1">
      <alignment horizontal="center" vertical="center" wrapText="1" shrinkToFit="1"/>
    </xf>
    <xf numFmtId="165" fontId="71" fillId="0" borderId="22" xfId="5" applyNumberFormat="1" applyFont="1" applyBorder="1" applyAlignment="1">
      <alignment horizontal="center" vertical="center"/>
    </xf>
    <xf numFmtId="165" fontId="71" fillId="0" borderId="22" xfId="5" applyNumberFormat="1" applyFont="1" applyBorder="1" applyAlignment="1">
      <alignment horizontal="right" vertical="center"/>
    </xf>
    <xf numFmtId="165" fontId="71" fillId="0" borderId="18" xfId="5" applyNumberFormat="1" applyFont="1" applyFill="1" applyBorder="1" applyAlignment="1">
      <alignment horizontal="center" vertical="center" wrapText="1" shrinkToFit="1"/>
    </xf>
    <xf numFmtId="1" fontId="71" fillId="8" borderId="11" xfId="0" applyNumberFormat="1" applyFont="1" applyFill="1" applyBorder="1" applyAlignment="1" applyProtection="1">
      <alignment horizontal="center" vertical="center"/>
      <protection locked="0" hidden="1"/>
    </xf>
    <xf numFmtId="0" fontId="70" fillId="0" borderId="22" xfId="0" applyFont="1" applyBorder="1" applyAlignment="1">
      <alignment horizontal="center" vertical="center" wrapText="1" shrinkToFit="1"/>
    </xf>
    <xf numFmtId="0" fontId="70" fillId="0" borderId="28" xfId="0" applyFont="1" applyBorder="1" applyAlignment="1">
      <alignment horizontal="center" vertical="center" wrapText="1" shrinkToFit="1"/>
    </xf>
    <xf numFmtId="49" fontId="49" fillId="0" borderId="12" xfId="0" applyNumberFormat="1" applyFont="1" applyBorder="1" applyAlignment="1">
      <alignment horizontal="left" vertical="center"/>
    </xf>
    <xf numFmtId="0" fontId="49" fillId="0" borderId="12" xfId="0" applyFont="1" applyBorder="1" applyAlignment="1">
      <alignment horizontal="left" vertical="center"/>
    </xf>
    <xf numFmtId="0" fontId="49" fillId="0" borderId="22" xfId="0" applyFont="1" applyBorder="1" applyAlignment="1">
      <alignment horizontal="center" vertical="center" wrapText="1" shrinkToFit="1"/>
    </xf>
    <xf numFmtId="0" fontId="49" fillId="0" borderId="28" xfId="0" applyFont="1" applyBorder="1" applyAlignment="1">
      <alignment horizontal="center" vertical="center" wrapText="1" shrinkToFit="1"/>
    </xf>
    <xf numFmtId="165" fontId="68" fillId="0" borderId="23" xfId="5" applyNumberFormat="1" applyFont="1" applyBorder="1" applyAlignment="1">
      <alignment horizontal="right" vertical="center"/>
    </xf>
    <xf numFmtId="1" fontId="49" fillId="2" borderId="12" xfId="0" applyNumberFormat="1" applyFont="1" applyFill="1" applyBorder="1" applyAlignment="1">
      <alignment horizontal="left" vertical="center" wrapText="1" shrinkToFit="1"/>
    </xf>
    <xf numFmtId="165" fontId="73" fillId="2" borderId="22" xfId="5" applyNumberFormat="1" applyFont="1" applyFill="1" applyBorder="1" applyAlignment="1">
      <alignment horizontal="right" vertical="center"/>
    </xf>
    <xf numFmtId="165" fontId="11" fillId="2" borderId="22" xfId="5" applyNumberFormat="1" applyFont="1" applyFill="1" applyBorder="1" applyAlignment="1">
      <alignment horizontal="right" vertical="center"/>
    </xf>
    <xf numFmtId="165" fontId="22" fillId="2" borderId="22" xfId="5" applyNumberFormat="1" applyFont="1" applyFill="1" applyBorder="1" applyAlignment="1">
      <alignment horizontal="right" vertical="center"/>
    </xf>
    <xf numFmtId="165" fontId="22" fillId="2" borderId="18" xfId="5" applyNumberFormat="1" applyFont="1" applyFill="1" applyBorder="1" applyAlignment="1">
      <alignment horizontal="center" vertical="center" wrapText="1" shrinkToFit="1"/>
    </xf>
    <xf numFmtId="165" fontId="22" fillId="2" borderId="23" xfId="5" applyNumberFormat="1" applyFont="1" applyFill="1" applyBorder="1" applyAlignment="1">
      <alignment horizontal="right" vertical="center" wrapText="1" shrinkToFit="1"/>
    </xf>
    <xf numFmtId="165" fontId="74" fillId="2" borderId="23" xfId="5" applyNumberFormat="1" applyFont="1" applyFill="1" applyBorder="1" applyAlignment="1">
      <alignment horizontal="right" vertical="center" wrapText="1" shrinkToFit="1"/>
    </xf>
    <xf numFmtId="1" fontId="49" fillId="2" borderId="11" xfId="0" applyNumberFormat="1" applyFont="1" applyFill="1" applyBorder="1" applyAlignment="1">
      <alignment horizontal="left" vertical="center" wrapText="1" shrinkToFit="1"/>
    </xf>
    <xf numFmtId="1" fontId="12" fillId="2" borderId="28" xfId="0" applyNumberFormat="1" applyFont="1" applyFill="1" applyBorder="1" applyAlignment="1">
      <alignment horizontal="center" vertical="center" wrapText="1" shrinkToFit="1"/>
    </xf>
    <xf numFmtId="1" fontId="12" fillId="2" borderId="41" xfId="0" applyNumberFormat="1" applyFont="1" applyFill="1" applyBorder="1" applyAlignment="1">
      <alignment horizontal="center" vertical="center" wrapText="1" shrinkToFit="1"/>
    </xf>
    <xf numFmtId="0" fontId="41" fillId="0" borderId="12" xfId="0" applyFont="1" applyBorder="1" applyAlignment="1">
      <alignment vertical="center" wrapText="1" shrinkToFit="1"/>
    </xf>
    <xf numFmtId="0" fontId="41" fillId="0" borderId="12" xfId="0" applyFont="1" applyBorder="1" applyAlignment="1">
      <alignment vertical="center" wrapText="1"/>
    </xf>
    <xf numFmtId="0" fontId="41" fillId="0" borderId="11" xfId="0" applyFont="1" applyBorder="1" applyAlignment="1">
      <alignment vertical="center" wrapText="1" shrinkToFit="1"/>
    </xf>
    <xf numFmtId="0" fontId="41" fillId="2" borderId="12" xfId="0" applyFont="1" applyFill="1" applyBorder="1" applyAlignment="1">
      <alignment vertical="center" wrapText="1" shrinkToFit="1"/>
    </xf>
    <xf numFmtId="0" fontId="73" fillId="0" borderId="12" xfId="0" applyFont="1" applyBorder="1" applyAlignment="1">
      <alignment vertical="center" wrapText="1"/>
    </xf>
    <xf numFmtId="0" fontId="75" fillId="5" borderId="11" xfId="0" applyFont="1" applyFill="1" applyBorder="1" applyAlignment="1">
      <alignment vertical="center"/>
    </xf>
    <xf numFmtId="0" fontId="53" fillId="17" borderId="12" xfId="0" applyFont="1" applyFill="1" applyBorder="1" applyAlignment="1">
      <alignment horizontal="left" vertical="center"/>
    </xf>
    <xf numFmtId="0" fontId="53" fillId="20" borderId="12" xfId="0" applyFont="1" applyFill="1" applyBorder="1" applyAlignment="1">
      <alignment horizontal="left" vertical="center"/>
    </xf>
    <xf numFmtId="0" fontId="53" fillId="24" borderId="12" xfId="0" applyFont="1" applyFill="1" applyBorder="1" applyAlignment="1">
      <alignment horizontal="left" vertical="center"/>
    </xf>
    <xf numFmtId="0" fontId="0" fillId="2" borderId="0" xfId="0" applyFill="1"/>
    <xf numFmtId="165" fontId="22" fillId="0" borderId="22" xfId="5" applyNumberFormat="1" applyFont="1" applyFill="1" applyBorder="1" applyAlignment="1">
      <alignment horizontal="right" vertical="center"/>
    </xf>
    <xf numFmtId="0" fontId="93" fillId="0" borderId="12" xfId="0" applyFont="1" applyBorder="1" applyAlignment="1">
      <alignment horizontal="left" vertical="center" wrapText="1" shrinkToFit="1"/>
    </xf>
    <xf numFmtId="0" fontId="94" fillId="0" borderId="12" xfId="0" applyFont="1" applyBorder="1" applyAlignment="1">
      <alignment vertical="center" wrapText="1" shrinkToFit="1"/>
    </xf>
    <xf numFmtId="0" fontId="94" fillId="0" borderId="22" xfId="0" applyFont="1" applyBorder="1" applyAlignment="1">
      <alignment horizontal="center" vertical="center" wrapText="1" shrinkToFit="1"/>
    </xf>
    <xf numFmtId="0" fontId="94" fillId="0" borderId="18" xfId="0" applyFont="1" applyBorder="1" applyAlignment="1">
      <alignment horizontal="center" vertical="center" wrapText="1" shrinkToFit="1"/>
    </xf>
    <xf numFmtId="165" fontId="94" fillId="0" borderId="23" xfId="5" applyNumberFormat="1" applyFont="1" applyFill="1" applyBorder="1" applyAlignment="1">
      <alignment horizontal="center" vertical="center" wrapText="1" shrinkToFit="1"/>
    </xf>
    <xf numFmtId="165" fontId="95" fillId="0" borderId="22" xfId="5" applyNumberFormat="1" applyFont="1" applyBorder="1" applyAlignment="1">
      <alignment horizontal="center" vertical="center"/>
    </xf>
    <xf numFmtId="165" fontId="94" fillId="0" borderId="22" xfId="5" applyNumberFormat="1" applyFont="1" applyBorder="1" applyAlignment="1">
      <alignment horizontal="right" vertical="center"/>
    </xf>
    <xf numFmtId="165" fontId="94" fillId="0" borderId="18" xfId="5" applyNumberFormat="1" applyFont="1" applyFill="1" applyBorder="1" applyAlignment="1">
      <alignment horizontal="center" vertical="center" wrapText="1" shrinkToFit="1"/>
    </xf>
    <xf numFmtId="0" fontId="96" fillId="0" borderId="22" xfId="0" applyFont="1" applyBorder="1" applyAlignment="1">
      <alignment horizontal="center" vertical="center" wrapText="1" shrinkToFit="1"/>
    </xf>
    <xf numFmtId="0" fontId="93" fillId="0" borderId="11" xfId="0" applyFont="1" applyBorder="1" applyAlignment="1">
      <alignment horizontal="left" vertical="center" wrapText="1" shrinkToFit="1"/>
    </xf>
    <xf numFmtId="0" fontId="94" fillId="0" borderId="11" xfId="0" applyFont="1" applyBorder="1" applyAlignment="1">
      <alignment vertical="center" wrapText="1" shrinkToFit="1"/>
    </xf>
    <xf numFmtId="165" fontId="28" fillId="25" borderId="18" xfId="5" applyNumberFormat="1" applyFont="1" applyFill="1" applyBorder="1" applyAlignment="1">
      <alignment horizontal="center" vertical="center" wrapText="1" shrinkToFit="1"/>
    </xf>
    <xf numFmtId="1" fontId="28" fillId="25" borderId="23" xfId="0" applyNumberFormat="1" applyFont="1" applyFill="1" applyBorder="1" applyAlignment="1" applyProtection="1">
      <alignment horizontal="center" vertical="center"/>
      <protection locked="0" hidden="1"/>
    </xf>
    <xf numFmtId="1" fontId="18" fillId="25" borderId="18" xfId="4" applyNumberFormat="1" applyFont="1" applyFill="1" applyBorder="1" applyAlignment="1" applyProtection="1">
      <alignment horizontal="center" vertical="center"/>
      <protection locked="0" hidden="1"/>
    </xf>
    <xf numFmtId="165" fontId="22" fillId="2" borderId="23" xfId="5" applyNumberFormat="1" applyFont="1" applyFill="1" applyBorder="1" applyAlignment="1">
      <alignment horizontal="center" vertical="center" wrapText="1" shrinkToFit="1"/>
    </xf>
    <xf numFmtId="165" fontId="22" fillId="18" borderId="5" xfId="5" applyNumberFormat="1" applyFont="1" applyFill="1" applyBorder="1" applyAlignment="1">
      <alignment horizontal="center" vertical="center"/>
    </xf>
    <xf numFmtId="1" fontId="12" fillId="0" borderId="12" xfId="0" applyNumberFormat="1" applyFont="1" applyBorder="1" applyAlignment="1">
      <alignment vertical="top" wrapText="1" shrinkToFit="1"/>
    </xf>
    <xf numFmtId="0" fontId="44" fillId="26" borderId="12" xfId="0" applyFont="1" applyFill="1" applyBorder="1" applyAlignment="1">
      <alignment horizontal="left" vertical="center"/>
    </xf>
    <xf numFmtId="0" fontId="35" fillId="26" borderId="12" xfId="0" applyFont="1" applyFill="1" applyBorder="1" applyAlignment="1">
      <alignment vertical="center"/>
    </xf>
    <xf numFmtId="0" fontId="35" fillId="26" borderId="12" xfId="0" applyFont="1" applyFill="1" applyBorder="1" applyAlignment="1">
      <alignment horizontal="center" vertical="center"/>
    </xf>
    <xf numFmtId="165" fontId="34" fillId="26" borderId="16" xfId="5" applyNumberFormat="1" applyFont="1" applyFill="1" applyBorder="1" applyAlignment="1">
      <alignment horizontal="center" vertical="center"/>
    </xf>
    <xf numFmtId="1" fontId="35" fillId="26" borderId="12" xfId="0" applyNumberFormat="1" applyFont="1" applyFill="1" applyBorder="1" applyAlignment="1" applyProtection="1">
      <alignment horizontal="center" vertical="center"/>
      <protection locked="0" hidden="1"/>
    </xf>
    <xf numFmtId="0" fontId="94" fillId="0" borderId="22" xfId="0" applyFont="1" applyBorder="1" applyAlignment="1">
      <alignment horizontal="left" vertical="center" wrapText="1" shrinkToFit="1"/>
    </xf>
    <xf numFmtId="0" fontId="94" fillId="0" borderId="11" xfId="0" applyFont="1" applyBorder="1" applyAlignment="1">
      <alignment vertical="top" wrapText="1" shrinkToFit="1"/>
    </xf>
    <xf numFmtId="0" fontId="10" fillId="8" borderId="0" xfId="4" applyFill="1" applyBorder="1" applyAlignment="1" applyProtection="1">
      <alignment horizontal="center" vertical="center"/>
      <protection hidden="1"/>
    </xf>
    <xf numFmtId="0" fontId="3" fillId="0" borderId="0" xfId="0" applyFont="1" applyAlignment="1">
      <alignment horizontal="left" vertical="center" wrapText="1"/>
    </xf>
    <xf numFmtId="0" fontId="35" fillId="17" borderId="12" xfId="0" applyFont="1" applyFill="1" applyBorder="1" applyAlignment="1">
      <alignment horizontal="left" vertical="center"/>
    </xf>
    <xf numFmtId="0" fontId="94" fillId="0" borderId="12" xfId="0" applyFont="1" applyBorder="1" applyAlignment="1">
      <alignment horizontal="left" vertical="center" wrapText="1" shrinkToFit="1"/>
    </xf>
    <xf numFmtId="0" fontId="94" fillId="0" borderId="11" xfId="0" applyFont="1" applyBorder="1" applyAlignment="1">
      <alignment horizontal="left" vertical="center" wrapText="1" shrinkToFit="1"/>
    </xf>
    <xf numFmtId="0" fontId="35" fillId="26" borderId="12" xfId="0" applyFont="1" applyFill="1" applyBorder="1" applyAlignment="1">
      <alignment horizontal="left" vertical="center"/>
    </xf>
    <xf numFmtId="1" fontId="35" fillId="19" borderId="12" xfId="0" applyNumberFormat="1" applyFont="1" applyFill="1" applyBorder="1" applyAlignment="1" applyProtection="1">
      <alignment horizontal="center" vertical="center"/>
      <protection locked="0" hidden="1"/>
    </xf>
    <xf numFmtId="1" fontId="33" fillId="11" borderId="12" xfId="0" applyNumberFormat="1" applyFont="1" applyFill="1" applyBorder="1" applyAlignment="1" applyProtection="1">
      <alignment horizontal="center" vertical="center"/>
      <protection locked="0" hidden="1"/>
    </xf>
    <xf numFmtId="0" fontId="17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14" fillId="2" borderId="0" xfId="0" applyFont="1" applyFill="1" applyAlignment="1" applyProtection="1">
      <alignment vertical="center"/>
      <protection hidden="1"/>
    </xf>
    <xf numFmtId="165" fontId="1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11" fillId="5" borderId="12" xfId="0" applyFont="1" applyFill="1" applyBorder="1" applyAlignment="1">
      <alignment horizontal="center" vertical="center"/>
    </xf>
    <xf numFmtId="0" fontId="112" fillId="0" borderId="0" xfId="0" applyFont="1" applyAlignment="1">
      <alignment vertical="center"/>
    </xf>
    <xf numFmtId="0" fontId="113" fillId="0" borderId="0" xfId="0" applyFont="1" applyAlignment="1">
      <alignment vertical="center"/>
    </xf>
    <xf numFmtId="0" fontId="22" fillId="0" borderId="22" xfId="0" applyFont="1" applyBorder="1" applyAlignment="1">
      <alignment horizontal="center" vertical="center" wrapText="1" shrinkToFit="1"/>
    </xf>
    <xf numFmtId="1" fontId="22" fillId="4" borderId="12" xfId="0" applyNumberFormat="1" applyFont="1" applyFill="1" applyBorder="1" applyAlignment="1" applyProtection="1">
      <alignment horizontal="center" vertical="center"/>
      <protection locked="0" hidden="1"/>
    </xf>
    <xf numFmtId="1" fontId="18" fillId="9" borderId="11" xfId="0" applyNumberFormat="1" applyFont="1" applyFill="1" applyBorder="1" applyAlignment="1" applyProtection="1">
      <alignment horizontal="center" vertical="center"/>
      <protection locked="0" hidden="1"/>
    </xf>
    <xf numFmtId="0" fontId="60" fillId="0" borderId="0" xfId="0" applyFont="1" applyAlignment="1" applyProtection="1">
      <alignment vertical="center"/>
      <protection hidden="1"/>
    </xf>
    <xf numFmtId="0" fontId="95" fillId="0" borderId="22" xfId="0" applyFont="1" applyBorder="1" applyAlignment="1">
      <alignment horizontal="center" vertical="center" wrapText="1" shrinkToFit="1"/>
    </xf>
    <xf numFmtId="1" fontId="92" fillId="15" borderId="12" xfId="0" applyNumberFormat="1" applyFont="1" applyFill="1" applyBorder="1" applyAlignment="1" applyProtection="1">
      <alignment horizontal="center" vertical="center"/>
      <protection locked="0" hidden="1"/>
    </xf>
    <xf numFmtId="165" fontId="92" fillId="5" borderId="12" xfId="5" applyNumberFormat="1" applyFont="1" applyFill="1" applyBorder="1" applyAlignment="1">
      <alignment horizontal="center" vertical="center" wrapText="1" shrinkToFit="1"/>
    </xf>
    <xf numFmtId="0" fontId="95" fillId="0" borderId="11" xfId="0" applyFont="1" applyBorder="1" applyAlignment="1">
      <alignment vertical="center" wrapText="1" shrinkToFit="1"/>
    </xf>
    <xf numFmtId="0" fontId="114" fillId="0" borderId="22" xfId="0" applyFont="1" applyBorder="1" applyAlignment="1">
      <alignment horizontal="center" vertical="center" wrapText="1" shrinkToFit="1"/>
    </xf>
    <xf numFmtId="0" fontId="114" fillId="0" borderId="11" xfId="0" applyFont="1" applyBorder="1" applyAlignment="1">
      <alignment vertical="center" wrapText="1" shrinkToFit="1"/>
    </xf>
    <xf numFmtId="0" fontId="111" fillId="15" borderId="12" xfId="0" applyFont="1" applyFill="1" applyBorder="1" applyAlignment="1" applyProtection="1">
      <alignment horizontal="center" vertical="center"/>
      <protection locked="0" hidden="1"/>
    </xf>
    <xf numFmtId="1" fontId="7" fillId="27" borderId="0" xfId="0" applyNumberFormat="1" applyFont="1" applyFill="1" applyAlignment="1">
      <alignment horizontal="left"/>
    </xf>
    <xf numFmtId="1" fontId="62" fillId="0" borderId="22" xfId="0" applyNumberFormat="1" applyFont="1" applyBorder="1" applyAlignment="1">
      <alignment horizontal="center" vertical="center" wrapText="1" shrinkToFit="1"/>
    </xf>
    <xf numFmtId="1" fontId="62" fillId="0" borderId="22" xfId="0" applyNumberFormat="1" applyFont="1" applyBorder="1" applyAlignment="1">
      <alignment vertical="center" wrapText="1" shrinkToFit="1"/>
    </xf>
    <xf numFmtId="49" fontId="96" fillId="2" borderId="0" xfId="0" applyNumberFormat="1" applyFont="1" applyFill="1" applyAlignment="1">
      <alignment horizontal="center" vertical="center"/>
    </xf>
    <xf numFmtId="0" fontId="30" fillId="14" borderId="12" xfId="0" applyFont="1" applyFill="1" applyBorder="1" applyAlignment="1" applyProtection="1">
      <alignment vertical="center"/>
      <protection locked="0" hidden="1"/>
    </xf>
    <xf numFmtId="165" fontId="22" fillId="0" borderId="22" xfId="5" applyNumberFormat="1" applyFont="1" applyBorder="1" applyAlignment="1">
      <alignment horizontal="center" vertical="center"/>
    </xf>
    <xf numFmtId="1" fontId="62" fillId="8" borderId="0" xfId="4" applyNumberFormat="1" applyFont="1" applyFill="1" applyBorder="1" applyAlignment="1" applyProtection="1">
      <alignment horizontal="center" vertical="center"/>
      <protection locked="0"/>
    </xf>
    <xf numFmtId="165" fontId="58" fillId="2" borderId="0" xfId="7" applyNumberFormat="1" applyFont="1" applyFill="1" applyAlignment="1" applyProtection="1">
      <alignment horizontal="right" vertical="center"/>
      <protection locked="0"/>
    </xf>
    <xf numFmtId="0" fontId="0" fillId="0" borderId="0" xfId="0" applyAlignment="1" applyProtection="1">
      <alignment horizontal="center"/>
      <protection locked="0"/>
    </xf>
    <xf numFmtId="165" fontId="10" fillId="2" borderId="0" xfId="5" applyNumberFormat="1" applyFont="1" applyFill="1" applyAlignment="1" applyProtection="1">
      <alignment horizontal="right" vertical="center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0" fontId="25" fillId="11" borderId="0" xfId="0" applyFont="1" applyFill="1" applyAlignment="1" applyProtection="1">
      <alignment horizontal="center" vertical="center"/>
      <protection locked="0"/>
    </xf>
    <xf numFmtId="0" fontId="25" fillId="11" borderId="0" xfId="0" applyFont="1" applyFill="1" applyAlignment="1" applyProtection="1">
      <alignment horizontal="center" vertical="center" wrapText="1"/>
      <protection locked="0"/>
    </xf>
    <xf numFmtId="0" fontId="21" fillId="0" borderId="0" xfId="0" applyFont="1" applyAlignment="1" applyProtection="1">
      <alignment horizontal="center" vertical="center"/>
      <protection locked="0"/>
    </xf>
    <xf numFmtId="0" fontId="58" fillId="7" borderId="0" xfId="0" applyFont="1" applyFill="1" applyAlignment="1" applyProtection="1">
      <alignment horizontal="left" vertical="center"/>
      <protection locked="0"/>
    </xf>
    <xf numFmtId="166" fontId="21" fillId="7" borderId="0" xfId="0" applyNumberFormat="1" applyFont="1" applyFill="1" applyAlignment="1" applyProtection="1">
      <alignment vertical="center"/>
      <protection locked="0"/>
    </xf>
    <xf numFmtId="166" fontId="21" fillId="7" borderId="0" xfId="0" applyNumberFormat="1" applyFont="1" applyFill="1" applyAlignment="1" applyProtection="1">
      <alignment horizontal="center" vertical="center"/>
      <protection locked="0"/>
    </xf>
    <xf numFmtId="0" fontId="72" fillId="10" borderId="22" xfId="0" applyFont="1" applyFill="1" applyBorder="1" applyAlignment="1" applyProtection="1">
      <alignment horizontal="left" vertical="center"/>
      <protection locked="0"/>
    </xf>
    <xf numFmtId="167" fontId="21" fillId="10" borderId="22" xfId="6" applyNumberFormat="1" applyFont="1" applyFill="1" applyBorder="1" applyAlignment="1" applyProtection="1">
      <alignment horizontal="center" vertical="center"/>
      <protection locked="0"/>
    </xf>
    <xf numFmtId="166" fontId="21" fillId="10" borderId="22" xfId="0" applyNumberFormat="1" applyFont="1" applyFill="1" applyBorder="1" applyAlignment="1" applyProtection="1">
      <alignment vertical="center"/>
      <protection locked="0"/>
    </xf>
    <xf numFmtId="0" fontId="102" fillId="0" borderId="0" xfId="0" applyFont="1" applyAlignment="1" applyProtection="1">
      <alignment vertical="center" wrapText="1"/>
      <protection locked="0"/>
    </xf>
    <xf numFmtId="0" fontId="102" fillId="7" borderId="35" xfId="7" applyFont="1" applyFill="1" applyBorder="1" applyAlignment="1" applyProtection="1">
      <alignment vertical="center" wrapText="1"/>
      <protection locked="0"/>
    </xf>
    <xf numFmtId="166" fontId="55" fillId="7" borderId="36" xfId="0" applyNumberFormat="1" applyFont="1" applyFill="1" applyBorder="1" applyAlignment="1" applyProtection="1">
      <alignment horizontal="center" vertical="center"/>
      <protection locked="0"/>
    </xf>
    <xf numFmtId="166" fontId="55" fillId="7" borderId="37" xfId="6" applyNumberFormat="1" applyFont="1" applyFill="1" applyBorder="1" applyAlignment="1" applyProtection="1">
      <alignment horizontal="center" vertical="center"/>
      <protection locked="0"/>
    </xf>
    <xf numFmtId="0" fontId="103" fillId="0" borderId="0" xfId="0" applyFont="1" applyAlignment="1" applyProtection="1">
      <alignment vertical="center"/>
      <protection locked="0"/>
    </xf>
    <xf numFmtId="0" fontId="101" fillId="0" borderId="0" xfId="0" applyFont="1" applyAlignment="1" applyProtection="1">
      <alignment vertical="center"/>
      <protection locked="0"/>
    </xf>
    <xf numFmtId="0" fontId="102" fillId="7" borderId="32" xfId="7" applyFont="1" applyFill="1" applyBorder="1" applyAlignment="1" applyProtection="1">
      <alignment vertical="center" wrapText="1"/>
      <protection locked="0"/>
    </xf>
    <xf numFmtId="166" fontId="55" fillId="7" borderId="33" xfId="0" applyNumberFormat="1" applyFont="1" applyFill="1" applyBorder="1" applyAlignment="1" applyProtection="1">
      <alignment horizontal="center" vertical="center"/>
      <protection locked="0"/>
    </xf>
    <xf numFmtId="166" fontId="55" fillId="7" borderId="34" xfId="6" applyNumberFormat="1" applyFont="1" applyFill="1" applyBorder="1" applyAlignment="1" applyProtection="1">
      <alignment horizontal="center" vertical="center"/>
      <protection locked="0"/>
    </xf>
    <xf numFmtId="0" fontId="55" fillId="0" borderId="0" xfId="0" applyFont="1" applyAlignment="1" applyProtection="1">
      <alignment vertical="center"/>
      <protection locked="0"/>
    </xf>
    <xf numFmtId="0" fontId="106" fillId="0" borderId="0" xfId="0" applyFont="1" applyAlignment="1" applyProtection="1">
      <alignment vertical="center"/>
      <protection locked="0"/>
    </xf>
    <xf numFmtId="0" fontId="102" fillId="7" borderId="38" xfId="7" applyFont="1" applyFill="1" applyBorder="1" applyAlignment="1" applyProtection="1">
      <alignment vertical="center" wrapText="1"/>
      <protection locked="0"/>
    </xf>
    <xf numFmtId="166" fontId="55" fillId="7" borderId="39" xfId="0" applyNumberFormat="1" applyFont="1" applyFill="1" applyBorder="1" applyAlignment="1" applyProtection="1">
      <alignment horizontal="center" vertical="center"/>
      <protection locked="0"/>
    </xf>
    <xf numFmtId="166" fontId="55" fillId="7" borderId="40" xfId="6" applyNumberFormat="1" applyFont="1" applyFill="1" applyBorder="1" applyAlignment="1" applyProtection="1">
      <alignment horizontal="center" vertical="center"/>
      <protection locked="0"/>
    </xf>
    <xf numFmtId="166" fontId="55" fillId="7" borderId="39" xfId="7" applyNumberFormat="1" applyFont="1" applyFill="1" applyBorder="1" applyAlignment="1" applyProtection="1">
      <alignment horizontal="center" vertical="center"/>
      <protection locked="0"/>
    </xf>
    <xf numFmtId="166" fontId="55" fillId="7" borderId="40" xfId="7" applyNumberFormat="1" applyFont="1" applyFill="1" applyBorder="1" applyAlignment="1" applyProtection="1">
      <alignment horizontal="center" vertical="center"/>
      <protection locked="0"/>
    </xf>
    <xf numFmtId="0" fontId="102" fillId="0" borderId="45" xfId="0" applyFont="1" applyBorder="1" applyAlignment="1" applyProtection="1">
      <alignment vertical="center" wrapText="1"/>
      <protection locked="0"/>
    </xf>
    <xf numFmtId="0" fontId="102" fillId="7" borderId="45" xfId="7" applyFont="1" applyFill="1" applyBorder="1" applyAlignment="1" applyProtection="1">
      <alignment vertical="center" wrapText="1"/>
      <protection locked="0"/>
    </xf>
    <xf numFmtId="166" fontId="55" fillId="7" borderId="45" xfId="0" applyNumberFormat="1" applyFont="1" applyFill="1" applyBorder="1" applyAlignment="1" applyProtection="1">
      <alignment horizontal="center" vertical="center"/>
      <protection locked="0"/>
    </xf>
    <xf numFmtId="166" fontId="55" fillId="7" borderId="45" xfId="6" applyNumberFormat="1" applyFont="1" applyFill="1" applyBorder="1" applyAlignment="1" applyProtection="1">
      <alignment horizontal="center" vertical="center"/>
      <protection locked="0"/>
    </xf>
    <xf numFmtId="0" fontId="103" fillId="0" borderId="45" xfId="0" applyFont="1" applyBorder="1" applyAlignment="1" applyProtection="1">
      <alignment vertical="center"/>
      <protection locked="0"/>
    </xf>
    <xf numFmtId="0" fontId="105" fillId="7" borderId="45" xfId="0" applyFont="1" applyFill="1" applyBorder="1" applyAlignment="1" applyProtection="1">
      <alignment horizontal="center" vertical="center"/>
      <protection locked="0"/>
    </xf>
    <xf numFmtId="1" fontId="105" fillId="7" borderId="45" xfId="0" applyNumberFormat="1" applyFont="1" applyFill="1" applyBorder="1" applyAlignment="1" applyProtection="1">
      <alignment horizontal="center" vertical="center"/>
      <protection locked="0"/>
    </xf>
    <xf numFmtId="0" fontId="104" fillId="7" borderId="42" xfId="7" applyFont="1" applyFill="1" applyBorder="1" applyAlignment="1" applyProtection="1">
      <alignment vertical="center" wrapText="1"/>
      <protection locked="0"/>
    </xf>
    <xf numFmtId="166" fontId="55" fillId="7" borderId="43" xfId="0" applyNumberFormat="1" applyFont="1" applyFill="1" applyBorder="1" applyAlignment="1" applyProtection="1">
      <alignment horizontal="center" vertical="center"/>
      <protection locked="0"/>
    </xf>
    <xf numFmtId="166" fontId="55" fillId="7" borderId="44" xfId="6" applyNumberFormat="1" applyFont="1" applyFill="1" applyBorder="1" applyAlignment="1" applyProtection="1">
      <alignment horizontal="center" vertical="center"/>
      <protection locked="0"/>
    </xf>
    <xf numFmtId="164" fontId="0" fillId="0" borderId="0" xfId="5" applyFont="1" applyFill="1" applyBorder="1" applyProtection="1">
      <protection locked="0"/>
    </xf>
    <xf numFmtId="164" fontId="1" fillId="0" borderId="0" xfId="5" applyFont="1" applyFill="1" applyBorder="1" applyAlignment="1" applyProtection="1">
      <alignment horizontal="right"/>
      <protection locked="0"/>
    </xf>
    <xf numFmtId="165" fontId="1" fillId="0" borderId="0" xfId="5" applyNumberFormat="1" applyFont="1" applyFill="1" applyBorder="1" applyAlignment="1" applyProtection="1">
      <alignment horizontal="center"/>
      <protection locked="0"/>
    </xf>
    <xf numFmtId="164" fontId="24" fillId="10" borderId="0" xfId="5" applyFont="1" applyFill="1" applyBorder="1" applyAlignment="1" applyProtection="1">
      <alignment horizontal="right" vertical="center"/>
      <protection locked="0"/>
    </xf>
    <xf numFmtId="164" fontId="0" fillId="10" borderId="0" xfId="5" applyFont="1" applyFill="1" applyBorder="1" applyProtection="1">
      <protection locked="0"/>
    </xf>
    <xf numFmtId="9" fontId="0" fillId="10" borderId="0" xfId="8" applyFont="1" applyFill="1" applyBorder="1" applyAlignment="1" applyProtection="1">
      <alignment horizontal="center"/>
      <protection locked="0"/>
    </xf>
    <xf numFmtId="164" fontId="10" fillId="10" borderId="2" xfId="5" applyFont="1" applyFill="1" applyBorder="1" applyAlignment="1" applyProtection="1">
      <alignment horizontal="right" vertical="center"/>
      <protection locked="0"/>
    </xf>
    <xf numFmtId="164" fontId="10" fillId="10" borderId="2" xfId="5" applyFont="1" applyFill="1" applyBorder="1" applyProtection="1">
      <protection locked="0"/>
    </xf>
    <xf numFmtId="164" fontId="10" fillId="10" borderId="2" xfId="5" applyFont="1" applyFill="1" applyBorder="1" applyAlignment="1" applyProtection="1">
      <alignment horizontal="center"/>
      <protection locked="0"/>
    </xf>
    <xf numFmtId="0" fontId="12" fillId="0" borderId="0" xfId="0" applyFont="1" applyProtection="1">
      <protection locked="0"/>
    </xf>
    <xf numFmtId="49" fontId="20" fillId="5" borderId="0" xfId="3" applyNumberFormat="1" applyFont="1" applyFill="1" applyBorder="1" applyAlignment="1" applyProtection="1">
      <alignment horizontal="center" vertical="center"/>
      <protection hidden="1"/>
    </xf>
    <xf numFmtId="0" fontId="92" fillId="0" borderId="12" xfId="0" applyFont="1" applyBorder="1" applyAlignment="1">
      <alignment horizontal="left" vertical="center"/>
    </xf>
    <xf numFmtId="49" fontId="13" fillId="0" borderId="0" xfId="0" applyNumberFormat="1" applyFont="1" applyAlignment="1">
      <alignment horizontal="left"/>
    </xf>
    <xf numFmtId="1" fontId="96" fillId="11" borderId="0" xfId="0" applyNumberFormat="1" applyFont="1" applyFill="1" applyAlignment="1">
      <alignment horizontal="center" vertical="center"/>
    </xf>
    <xf numFmtId="1" fontId="96" fillId="0" borderId="0" xfId="0" applyNumberFormat="1" applyFont="1" applyAlignment="1">
      <alignment horizontal="center" vertical="center"/>
    </xf>
    <xf numFmtId="0" fontId="96" fillId="0" borderId="11" xfId="0" applyFont="1" applyBorder="1" applyAlignment="1">
      <alignment horizontal="center" vertical="center" wrapText="1" shrinkToFit="1"/>
    </xf>
    <xf numFmtId="1" fontId="118" fillId="0" borderId="0" xfId="0" applyNumberFormat="1" applyFont="1" applyAlignment="1">
      <alignment horizontal="center"/>
    </xf>
    <xf numFmtId="0" fontId="116" fillId="0" borderId="0" xfId="0" applyFont="1" applyAlignment="1">
      <alignment horizontal="center"/>
    </xf>
    <xf numFmtId="1" fontId="118" fillId="19" borderId="0" xfId="0" applyNumberFormat="1" applyFont="1" applyFill="1" applyAlignment="1">
      <alignment horizontal="center"/>
    </xf>
    <xf numFmtId="0" fontId="94" fillId="0" borderId="11" xfId="0" applyFont="1" applyBorder="1" applyAlignment="1">
      <alignment horizontal="left" vertical="top" wrapText="1" shrinkToFit="1"/>
    </xf>
    <xf numFmtId="1" fontId="7" fillId="0" borderId="30" xfId="0" applyNumberFormat="1" applyFont="1" applyBorder="1" applyAlignment="1">
      <alignment horizontal="left"/>
    </xf>
    <xf numFmtId="1" fontId="96" fillId="0" borderId="48" xfId="0" applyNumberFormat="1" applyFont="1" applyBorder="1" applyAlignment="1">
      <alignment horizontal="center" vertical="center"/>
    </xf>
    <xf numFmtId="1" fontId="96" fillId="0" borderId="27" xfId="0" applyNumberFormat="1" applyFont="1" applyBorder="1" applyAlignment="1">
      <alignment horizontal="center" vertical="center"/>
    </xf>
    <xf numFmtId="1" fontId="96" fillId="0" borderId="30" xfId="0" applyNumberFormat="1" applyFont="1" applyBorder="1" applyAlignment="1">
      <alignment horizontal="center" vertical="center"/>
    </xf>
    <xf numFmtId="1" fontId="96" fillId="0" borderId="22" xfId="0" applyNumberFormat="1" applyFont="1" applyBorder="1" applyAlignment="1">
      <alignment horizontal="center" vertical="center"/>
    </xf>
    <xf numFmtId="0" fontId="96" fillId="0" borderId="29" xfId="0" applyFont="1" applyBorder="1" applyAlignment="1">
      <alignment horizontal="center" vertical="center" wrapText="1" shrinkToFit="1"/>
    </xf>
    <xf numFmtId="0" fontId="96" fillId="0" borderId="47" xfId="0" applyFont="1" applyBorder="1" applyAlignment="1">
      <alignment horizontal="center" vertical="center" wrapText="1" shrinkToFit="1"/>
    </xf>
    <xf numFmtId="0" fontId="96" fillId="0" borderId="27" xfId="0" applyFont="1" applyBorder="1" applyAlignment="1">
      <alignment horizontal="center" vertical="center" wrapText="1" shrinkToFit="1"/>
    </xf>
    <xf numFmtId="0" fontId="44" fillId="26" borderId="12" xfId="0" applyFont="1" applyFill="1" applyBorder="1" applyAlignment="1">
      <alignment horizontal="center" vertical="center"/>
    </xf>
    <xf numFmtId="0" fontId="119" fillId="0" borderId="29" xfId="0" applyFont="1" applyBorder="1" applyAlignment="1">
      <alignment horizontal="center" vertical="center" wrapText="1" shrinkToFit="1"/>
    </xf>
    <xf numFmtId="0" fontId="119" fillId="0" borderId="47" xfId="0" applyFont="1" applyBorder="1" applyAlignment="1">
      <alignment horizontal="center" vertical="center" wrapText="1" shrinkToFit="1"/>
    </xf>
    <xf numFmtId="0" fontId="44" fillId="9" borderId="49" xfId="0" applyFont="1" applyFill="1" applyBorder="1" applyAlignment="1">
      <alignment horizontal="left" vertical="center"/>
    </xf>
    <xf numFmtId="165" fontId="92" fillId="0" borderId="23" xfId="5" applyNumberFormat="1" applyFont="1" applyBorder="1" applyAlignment="1">
      <alignment horizontal="center" vertical="center"/>
    </xf>
    <xf numFmtId="165" fontId="92" fillId="0" borderId="22" xfId="5" applyNumberFormat="1" applyFont="1" applyBorder="1" applyAlignment="1">
      <alignment horizontal="center" vertical="center"/>
    </xf>
    <xf numFmtId="165" fontId="92" fillId="0" borderId="18" xfId="5" applyNumberFormat="1" applyFont="1" applyFill="1" applyBorder="1" applyAlignment="1">
      <alignment horizontal="center" vertical="center" wrapText="1" shrinkToFit="1"/>
    </xf>
    <xf numFmtId="0" fontId="66" fillId="5" borderId="14" xfId="0" applyFont="1" applyFill="1" applyBorder="1" applyAlignment="1">
      <alignment horizontal="center" vertical="center"/>
    </xf>
    <xf numFmtId="0" fontId="66" fillId="5" borderId="11" xfId="0" applyFont="1" applyFill="1" applyBorder="1" applyAlignment="1">
      <alignment horizontal="center" vertical="center"/>
    </xf>
    <xf numFmtId="0" fontId="66" fillId="5" borderId="15" xfId="0" applyFont="1" applyFill="1" applyBorder="1" applyAlignment="1">
      <alignment horizontal="center" vertical="center"/>
    </xf>
    <xf numFmtId="165" fontId="22" fillId="0" borderId="23" xfId="5" applyNumberFormat="1" applyFont="1" applyFill="1" applyBorder="1" applyAlignment="1">
      <alignment horizontal="center" vertical="center" wrapText="1" shrinkToFit="1"/>
    </xf>
    <xf numFmtId="165" fontId="22" fillId="0" borderId="18" xfId="5" applyNumberFormat="1" applyFont="1" applyFill="1" applyBorder="1" applyAlignment="1">
      <alignment horizontal="center" vertical="center" wrapText="1" shrinkToFit="1"/>
    </xf>
    <xf numFmtId="165" fontId="95" fillId="0" borderId="23" xfId="5" applyNumberFormat="1" applyFont="1" applyFill="1" applyBorder="1" applyAlignment="1">
      <alignment horizontal="center" vertical="center" wrapText="1" shrinkToFit="1"/>
    </xf>
    <xf numFmtId="165" fontId="95" fillId="0" borderId="22" xfId="5" applyNumberFormat="1" applyFont="1" applyBorder="1" applyAlignment="1">
      <alignment horizontal="right" vertical="center"/>
    </xf>
    <xf numFmtId="165" fontId="95" fillId="0" borderId="18" xfId="5" applyNumberFormat="1" applyFont="1" applyFill="1" applyBorder="1" applyAlignment="1">
      <alignment horizontal="center" vertical="center" wrapText="1" shrinkToFit="1"/>
    </xf>
    <xf numFmtId="165" fontId="95" fillId="0" borderId="0" xfId="5" applyNumberFormat="1" applyFont="1" applyBorder="1" applyAlignment="1">
      <alignment horizontal="center" vertical="center"/>
    </xf>
    <xf numFmtId="0" fontId="20" fillId="28" borderId="0" xfId="3" applyFont="1" applyFill="1" applyBorder="1" applyAlignment="1" applyProtection="1">
      <alignment vertical="center"/>
      <protection hidden="1"/>
    </xf>
    <xf numFmtId="0" fontId="18" fillId="28" borderId="0" xfId="4" applyFont="1" applyFill="1" applyBorder="1" applyAlignment="1" applyProtection="1">
      <alignment vertical="center"/>
      <protection hidden="1"/>
    </xf>
    <xf numFmtId="1" fontId="18" fillId="28" borderId="4" xfId="4" applyNumberFormat="1" applyFont="1" applyFill="1" applyBorder="1" applyAlignment="1" applyProtection="1">
      <alignment horizontal="right" vertical="center"/>
      <protection locked="0" hidden="1"/>
    </xf>
    <xf numFmtId="1" fontId="18" fillId="28" borderId="18" xfId="4" applyNumberFormat="1" applyFont="1" applyFill="1" applyBorder="1" applyAlignment="1" applyProtection="1">
      <alignment horizontal="center" vertical="center"/>
      <protection locked="0" hidden="1"/>
    </xf>
    <xf numFmtId="1" fontId="28" fillId="28" borderId="29" xfId="0" applyNumberFormat="1" applyFont="1" applyFill="1" applyBorder="1" applyAlignment="1" applyProtection="1">
      <alignment horizontal="center" vertical="center"/>
      <protection locked="0" hidden="1"/>
    </xf>
    <xf numFmtId="0" fontId="41" fillId="2" borderId="11" xfId="0" applyFont="1" applyFill="1" applyBorder="1" applyAlignment="1">
      <alignment vertical="center" wrapText="1" shrinkToFit="1"/>
    </xf>
    <xf numFmtId="165" fontId="22" fillId="2" borderId="26" xfId="5" applyNumberFormat="1" applyFont="1" applyFill="1" applyBorder="1" applyAlignment="1">
      <alignment horizontal="center" vertical="center" wrapText="1" shrinkToFit="1"/>
    </xf>
    <xf numFmtId="1" fontId="123" fillId="0" borderId="50" xfId="0" applyNumberFormat="1" applyFont="1" applyBorder="1" applyAlignment="1">
      <alignment horizontal="center" vertical="center"/>
    </xf>
    <xf numFmtId="0" fontId="123" fillId="0" borderId="50" xfId="0" applyFont="1" applyBorder="1" applyAlignment="1">
      <alignment horizontal="center" vertical="center" wrapText="1" shrinkToFit="1"/>
    </xf>
    <xf numFmtId="0" fontId="125" fillId="0" borderId="50" xfId="0" applyFont="1" applyBorder="1" applyAlignment="1">
      <alignment horizontal="left" vertical="center" wrapText="1" shrinkToFit="1"/>
    </xf>
    <xf numFmtId="0" fontId="124" fillId="0" borderId="50" xfId="0" applyFont="1" applyBorder="1" applyAlignment="1">
      <alignment horizontal="center" vertical="center" wrapText="1" shrinkToFit="1"/>
    </xf>
    <xf numFmtId="0" fontId="110" fillId="0" borderId="50" xfId="0" applyFont="1" applyBorder="1" applyAlignment="1">
      <alignment horizontal="center" vertical="center" wrapText="1" shrinkToFit="1"/>
    </xf>
    <xf numFmtId="165" fontId="110" fillId="0" borderId="50" xfId="5" applyNumberFormat="1" applyFont="1" applyFill="1" applyBorder="1" applyAlignment="1">
      <alignment horizontal="center" vertical="center" wrapText="1" shrinkToFit="1"/>
    </xf>
    <xf numFmtId="0" fontId="125" fillId="0" borderId="50" xfId="0" applyFont="1" applyBorder="1" applyAlignment="1">
      <alignment horizontal="left" vertical="top" wrapText="1" shrinkToFit="1"/>
    </xf>
    <xf numFmtId="1" fontId="109" fillId="0" borderId="50" xfId="0" applyNumberFormat="1" applyFont="1" applyBorder="1" applyAlignment="1">
      <alignment horizontal="center" vertical="center" wrapText="1" shrinkToFit="1"/>
    </xf>
    <xf numFmtId="0" fontId="109" fillId="0" borderId="50" xfId="0" applyFont="1" applyBorder="1" applyAlignment="1">
      <alignment horizontal="center" vertical="center" wrapText="1" shrinkToFit="1"/>
    </xf>
    <xf numFmtId="0" fontId="110" fillId="0" borderId="50" xfId="0" applyFont="1" applyBorder="1" applyAlignment="1">
      <alignment vertical="center" wrapText="1" shrinkToFit="1"/>
    </xf>
    <xf numFmtId="1" fontId="123" fillId="0" borderId="50" xfId="0" applyNumberFormat="1" applyFont="1" applyBorder="1" applyAlignment="1">
      <alignment vertical="center" wrapText="1" shrinkToFit="1"/>
    </xf>
    <xf numFmtId="1" fontId="125" fillId="0" borderId="50" xfId="0" applyNumberFormat="1" applyFont="1" applyBorder="1" applyAlignment="1">
      <alignment vertical="center" wrapText="1" shrinkToFit="1"/>
    </xf>
    <xf numFmtId="1" fontId="124" fillId="0" borderId="50" xfId="0" applyNumberFormat="1" applyFont="1" applyBorder="1" applyAlignment="1">
      <alignment vertical="center" wrapText="1" shrinkToFit="1"/>
    </xf>
    <xf numFmtId="1" fontId="125" fillId="0" borderId="50" xfId="0" applyNumberFormat="1" applyFont="1" applyBorder="1" applyAlignment="1">
      <alignment vertical="top" wrapText="1" shrinkToFit="1"/>
    </xf>
    <xf numFmtId="1" fontId="109" fillId="2" borderId="50" xfId="0" applyNumberFormat="1" applyFont="1" applyFill="1" applyBorder="1" applyAlignment="1">
      <alignment horizontal="center" vertical="center" wrapText="1" shrinkToFit="1"/>
    </xf>
    <xf numFmtId="1" fontId="108" fillId="0" borderId="50" xfId="0" applyNumberFormat="1" applyFont="1" applyBorder="1" applyAlignment="1">
      <alignment vertical="top" wrapText="1" shrinkToFit="1"/>
    </xf>
    <xf numFmtId="0" fontId="110" fillId="0" borderId="50" xfId="0" applyFont="1" applyBorder="1" applyAlignment="1">
      <alignment horizontal="center" vertical="center"/>
    </xf>
    <xf numFmtId="165" fontId="110" fillId="2" borderId="50" xfId="5" applyNumberFormat="1" applyFont="1" applyFill="1" applyBorder="1" applyAlignment="1">
      <alignment horizontal="center" vertical="center" wrapText="1" shrinkToFit="1"/>
    </xf>
    <xf numFmtId="0" fontId="125" fillId="0" borderId="50" xfId="0" applyFont="1" applyBorder="1" applyAlignment="1">
      <alignment vertical="center" wrapText="1" shrinkToFit="1"/>
    </xf>
    <xf numFmtId="0" fontId="124" fillId="0" borderId="50" xfId="0" applyFont="1" applyBorder="1" applyAlignment="1">
      <alignment vertical="center" wrapText="1" shrinkToFit="1"/>
    </xf>
    <xf numFmtId="1" fontId="120" fillId="0" borderId="50" xfId="0" applyNumberFormat="1" applyFont="1" applyBorder="1" applyAlignment="1">
      <alignment horizontal="center" vertical="center" shrinkToFit="1"/>
    </xf>
    <xf numFmtId="0" fontId="109" fillId="0" borderId="50" xfId="0" applyFont="1" applyBorder="1" applyAlignment="1">
      <alignment horizontal="center" vertical="center"/>
    </xf>
    <xf numFmtId="0" fontId="110" fillId="0" borderId="50" xfId="0" applyFont="1" applyBorder="1" applyAlignment="1">
      <alignment vertical="center" wrapText="1"/>
    </xf>
    <xf numFmtId="0" fontId="109" fillId="0" borderId="50" xfId="0" applyFont="1" applyBorder="1" applyAlignment="1">
      <alignment horizontal="left" vertical="center"/>
    </xf>
    <xf numFmtId="49" fontId="123" fillId="0" borderId="50" xfId="0" applyNumberFormat="1" applyFont="1" applyBorder="1" applyAlignment="1">
      <alignment horizontal="center"/>
    </xf>
    <xf numFmtId="0" fontId="110" fillId="2" borderId="50" xfId="0" applyFont="1" applyFill="1" applyBorder="1" applyAlignment="1">
      <alignment vertical="center" wrapText="1" shrinkToFit="1"/>
    </xf>
    <xf numFmtId="1" fontId="110" fillId="2" borderId="50" xfId="0" applyNumberFormat="1" applyFont="1" applyFill="1" applyBorder="1" applyAlignment="1">
      <alignment horizontal="center" vertical="center" wrapText="1" shrinkToFit="1"/>
    </xf>
    <xf numFmtId="1" fontId="123" fillId="0" borderId="50" xfId="0" applyNumberFormat="1" applyFont="1" applyBorder="1" applyAlignment="1">
      <alignment horizontal="center" vertical="center" wrapText="1" shrinkToFit="1"/>
    </xf>
    <xf numFmtId="0" fontId="59" fillId="5" borderId="13" xfId="0" applyFont="1" applyFill="1" applyBorder="1" applyAlignment="1">
      <alignment vertical="center"/>
    </xf>
    <xf numFmtId="49" fontId="92" fillId="2" borderId="50" xfId="3" applyNumberFormat="1" applyFont="1" applyFill="1" applyBorder="1" applyAlignment="1" applyProtection="1">
      <alignment horizontal="center" vertical="center"/>
      <protection hidden="1"/>
    </xf>
    <xf numFmtId="0" fontId="92" fillId="2" borderId="50" xfId="0" applyFont="1" applyFill="1" applyBorder="1" applyAlignment="1">
      <alignment horizontal="center" vertical="center"/>
    </xf>
    <xf numFmtId="0" fontId="73" fillId="2" borderId="50" xfId="0" applyFont="1" applyFill="1" applyBorder="1" applyAlignment="1">
      <alignment vertical="center" wrapText="1"/>
    </xf>
    <xf numFmtId="0" fontId="92" fillId="2" borderId="50" xfId="0" applyFont="1" applyFill="1" applyBorder="1" applyAlignment="1">
      <alignment horizontal="center" vertical="center" wrapText="1" shrinkToFit="1"/>
    </xf>
    <xf numFmtId="165" fontId="92" fillId="2" borderId="50" xfId="5" applyNumberFormat="1" applyFont="1" applyFill="1" applyBorder="1" applyAlignment="1">
      <alignment horizontal="center" vertical="center"/>
    </xf>
    <xf numFmtId="165" fontId="92" fillId="2" borderId="50" xfId="5" applyNumberFormat="1" applyFont="1" applyFill="1" applyBorder="1" applyAlignment="1">
      <alignment horizontal="center" vertical="center" wrapText="1" shrinkToFit="1"/>
    </xf>
    <xf numFmtId="0" fontId="90" fillId="5" borderId="46" xfId="0" applyFont="1" applyFill="1" applyBorder="1" applyAlignment="1">
      <alignment vertical="center"/>
    </xf>
    <xf numFmtId="0" fontId="59" fillId="5" borderId="0" xfId="0" applyFont="1" applyFill="1" applyAlignment="1">
      <alignment vertical="center"/>
    </xf>
    <xf numFmtId="0" fontId="66" fillId="5" borderId="3" xfId="0" applyFont="1" applyFill="1" applyBorder="1" applyAlignment="1">
      <alignment horizontal="center" vertical="center"/>
    </xf>
    <xf numFmtId="0" fontId="66" fillId="5" borderId="0" xfId="0" applyFont="1" applyFill="1" applyAlignment="1">
      <alignment horizontal="center" vertical="center"/>
    </xf>
    <xf numFmtId="0" fontId="66" fillId="5" borderId="4" xfId="0" applyFont="1" applyFill="1" applyBorder="1" applyAlignment="1">
      <alignment horizontal="center" vertical="center"/>
    </xf>
    <xf numFmtId="0" fontId="92" fillId="0" borderId="50" xfId="0" applyFont="1" applyBorder="1" applyAlignment="1">
      <alignment horizontal="center" vertical="center" wrapText="1" shrinkToFit="1"/>
    </xf>
    <xf numFmtId="0" fontId="5" fillId="0" borderId="50" xfId="0" applyFont="1" applyBorder="1" applyAlignment="1">
      <alignment vertical="center" wrapText="1" shrinkToFit="1"/>
    </xf>
    <xf numFmtId="0" fontId="14" fillId="0" borderId="50" xfId="0" applyFont="1" applyBorder="1" applyAlignment="1">
      <alignment horizontal="center" vertical="center" wrapText="1" shrinkToFit="1"/>
    </xf>
    <xf numFmtId="165" fontId="92" fillId="0" borderId="50" xfId="5" applyNumberFormat="1" applyFont="1" applyBorder="1" applyAlignment="1">
      <alignment horizontal="center" vertical="center"/>
    </xf>
    <xf numFmtId="165" fontId="92" fillId="0" borderId="50" xfId="5" applyNumberFormat="1" applyFont="1" applyFill="1" applyBorder="1" applyAlignment="1">
      <alignment horizontal="center" vertical="center" wrapText="1" shrinkToFit="1"/>
    </xf>
    <xf numFmtId="0" fontId="73" fillId="0" borderId="50" xfId="0" applyFont="1" applyBorder="1" applyAlignment="1">
      <alignment vertical="center" wrapText="1" shrinkToFit="1"/>
    </xf>
    <xf numFmtId="49" fontId="92" fillId="2" borderId="50" xfId="0" applyNumberFormat="1" applyFont="1" applyFill="1" applyBorder="1" applyAlignment="1">
      <alignment horizontal="center" vertical="center"/>
    </xf>
    <xf numFmtId="0" fontId="92" fillId="0" borderId="53" xfId="0" applyFont="1" applyBorder="1" applyAlignment="1">
      <alignment horizontal="center" vertical="center" wrapText="1" shrinkToFit="1"/>
    </xf>
    <xf numFmtId="0" fontId="73" fillId="0" borderId="53" xfId="0" applyFont="1" applyBorder="1" applyAlignment="1">
      <alignment vertical="center" wrapText="1" shrinkToFit="1"/>
    </xf>
    <xf numFmtId="0" fontId="14" fillId="0" borderId="53" xfId="0" applyFont="1" applyBorder="1" applyAlignment="1">
      <alignment horizontal="center" vertical="center" wrapText="1" shrinkToFit="1"/>
    </xf>
    <xf numFmtId="165" fontId="92" fillId="0" borderId="53" xfId="5" applyNumberFormat="1" applyFont="1" applyBorder="1" applyAlignment="1">
      <alignment horizontal="center" vertical="center"/>
    </xf>
    <xf numFmtId="165" fontId="92" fillId="0" borderId="53" xfId="5" applyNumberFormat="1" applyFont="1" applyFill="1" applyBorder="1" applyAlignment="1">
      <alignment horizontal="center" vertical="center" wrapText="1" shrinkToFit="1"/>
    </xf>
    <xf numFmtId="49" fontId="92" fillId="2" borderId="54" xfId="0" applyNumberFormat="1" applyFont="1" applyFill="1" applyBorder="1" applyAlignment="1">
      <alignment horizontal="center" vertical="center"/>
    </xf>
    <xf numFmtId="0" fontId="92" fillId="2" borderId="54" xfId="0" applyFont="1" applyFill="1" applyBorder="1" applyAlignment="1">
      <alignment horizontal="center" vertical="center"/>
    </xf>
    <xf numFmtId="0" fontId="73" fillId="2" borderId="54" xfId="0" applyFont="1" applyFill="1" applyBorder="1" applyAlignment="1">
      <alignment vertical="center" wrapText="1"/>
    </xf>
    <xf numFmtId="0" fontId="92" fillId="2" borderId="54" xfId="0" applyFont="1" applyFill="1" applyBorder="1" applyAlignment="1">
      <alignment horizontal="center" vertical="center" wrapText="1" shrinkToFit="1"/>
    </xf>
    <xf numFmtId="165" fontId="92" fillId="2" borderId="54" xfId="5" applyNumberFormat="1" applyFont="1" applyFill="1" applyBorder="1" applyAlignment="1">
      <alignment horizontal="center" vertical="center"/>
    </xf>
    <xf numFmtId="165" fontId="92" fillId="2" borderId="54" xfId="5" applyNumberFormat="1" applyFont="1" applyFill="1" applyBorder="1" applyAlignment="1">
      <alignment horizontal="center" vertical="center" wrapText="1" shrinkToFit="1"/>
    </xf>
    <xf numFmtId="49" fontId="61" fillId="5" borderId="55" xfId="0" applyNumberFormat="1" applyFont="1" applyFill="1" applyBorder="1" applyAlignment="1">
      <alignment horizontal="center" vertical="center"/>
    </xf>
    <xf numFmtId="0" fontId="53" fillId="5" borderId="56" xfId="0" applyFont="1" applyFill="1" applyBorder="1" applyAlignment="1">
      <alignment vertical="center"/>
    </xf>
    <xf numFmtId="0" fontId="59" fillId="5" borderId="56" xfId="0" applyFont="1" applyFill="1" applyBorder="1" applyAlignment="1">
      <alignment vertical="center"/>
    </xf>
    <xf numFmtId="0" fontId="66" fillId="5" borderId="56" xfId="0" applyFont="1" applyFill="1" applyBorder="1" applyAlignment="1">
      <alignment horizontal="center" vertical="center"/>
    </xf>
    <xf numFmtId="0" fontId="66" fillId="5" borderId="57" xfId="0" applyFont="1" applyFill="1" applyBorder="1" applyAlignment="1">
      <alignment horizontal="center" vertical="center"/>
    </xf>
    <xf numFmtId="49" fontId="92" fillId="2" borderId="54" xfId="3" applyNumberFormat="1" applyFont="1" applyFill="1" applyBorder="1" applyAlignment="1" applyProtection="1">
      <alignment horizontal="center" vertical="center"/>
      <protection hidden="1"/>
    </xf>
    <xf numFmtId="0" fontId="20" fillId="5" borderId="55" xfId="3" applyFont="1" applyFill="1" applyBorder="1" applyAlignment="1" applyProtection="1">
      <alignment vertical="center"/>
      <protection hidden="1"/>
    </xf>
    <xf numFmtId="0" fontId="90" fillId="5" borderId="56" xfId="0" applyFont="1" applyFill="1" applyBorder="1" applyAlignment="1">
      <alignment vertical="center"/>
    </xf>
    <xf numFmtId="0" fontId="63" fillId="5" borderId="56" xfId="0" applyFont="1" applyFill="1" applyBorder="1" applyAlignment="1">
      <alignment vertical="center"/>
    </xf>
    <xf numFmtId="0" fontId="64" fillId="5" borderId="56" xfId="0" applyFont="1" applyFill="1" applyBorder="1" applyAlignment="1">
      <alignment vertical="center"/>
    </xf>
    <xf numFmtId="0" fontId="59" fillId="5" borderId="57" xfId="0" applyFont="1" applyFill="1" applyBorder="1" applyAlignment="1">
      <alignment vertical="center"/>
    </xf>
    <xf numFmtId="49" fontId="92" fillId="2" borderId="53" xfId="3" applyNumberFormat="1" applyFont="1" applyFill="1" applyBorder="1" applyAlignment="1" applyProtection="1">
      <alignment horizontal="center" vertical="center"/>
      <protection hidden="1"/>
    </xf>
    <xf numFmtId="0" fontId="92" fillId="2" borderId="53" xfId="0" applyFont="1" applyFill="1" applyBorder="1" applyAlignment="1">
      <alignment horizontal="center" vertical="center"/>
    </xf>
    <xf numFmtId="0" fontId="73" fillId="2" borderId="53" xfId="0" applyFont="1" applyFill="1" applyBorder="1" applyAlignment="1">
      <alignment vertical="center" wrapText="1"/>
    </xf>
    <xf numFmtId="0" fontId="92" fillId="2" borderId="53" xfId="0" applyFont="1" applyFill="1" applyBorder="1" applyAlignment="1">
      <alignment horizontal="center" vertical="center" wrapText="1" shrinkToFit="1"/>
    </xf>
    <xf numFmtId="165" fontId="92" fillId="2" borderId="53" xfId="5" applyNumberFormat="1" applyFont="1" applyFill="1" applyBorder="1" applyAlignment="1">
      <alignment horizontal="center" vertical="center"/>
    </xf>
    <xf numFmtId="165" fontId="92" fillId="2" borderId="53" xfId="5" applyNumberFormat="1" applyFont="1" applyFill="1" applyBorder="1" applyAlignment="1">
      <alignment horizontal="center" vertical="center" wrapText="1" shrinkToFit="1"/>
    </xf>
    <xf numFmtId="49" fontId="20" fillId="5" borderId="55" xfId="3" applyNumberFormat="1" applyFont="1" applyFill="1" applyBorder="1" applyAlignment="1" applyProtection="1">
      <alignment horizontal="center" vertical="center"/>
      <protection hidden="1"/>
    </xf>
    <xf numFmtId="165" fontId="60" fillId="8" borderId="0" xfId="5" applyNumberFormat="1" applyFont="1" applyFill="1" applyBorder="1" applyAlignment="1" applyProtection="1">
      <alignment horizontal="right" vertical="center"/>
      <protection hidden="1"/>
    </xf>
    <xf numFmtId="0" fontId="92" fillId="0" borderId="62" xfId="0" applyFont="1" applyBorder="1" applyAlignment="1">
      <alignment horizontal="center" vertical="center" wrapText="1" shrinkToFit="1"/>
    </xf>
    <xf numFmtId="0" fontId="5" fillId="0" borderId="62" xfId="0" applyFont="1" applyBorder="1" applyAlignment="1">
      <alignment vertical="center" wrapText="1" shrinkToFit="1"/>
    </xf>
    <xf numFmtId="0" fontId="14" fillId="0" borderId="62" xfId="0" applyFont="1" applyBorder="1" applyAlignment="1">
      <alignment horizontal="center" vertical="center" wrapText="1" shrinkToFit="1"/>
    </xf>
    <xf numFmtId="165" fontId="92" fillId="0" borderId="62" xfId="5" applyNumberFormat="1" applyFont="1" applyBorder="1" applyAlignment="1">
      <alignment horizontal="center" vertical="center"/>
    </xf>
    <xf numFmtId="165" fontId="92" fillId="0" borderId="63" xfId="5" applyNumberFormat="1" applyFont="1" applyFill="1" applyBorder="1" applyAlignment="1">
      <alignment horizontal="center" vertical="center" wrapText="1" shrinkToFit="1"/>
    </xf>
    <xf numFmtId="0" fontId="92" fillId="0" borderId="65" xfId="0" applyFont="1" applyBorder="1" applyAlignment="1">
      <alignment horizontal="center" vertical="center" wrapText="1" shrinkToFit="1"/>
    </xf>
    <xf numFmtId="0" fontId="5" fillId="0" borderId="65" xfId="0" applyFont="1" applyBorder="1" applyAlignment="1">
      <alignment vertical="center" wrapText="1" shrinkToFit="1"/>
    </xf>
    <xf numFmtId="0" fontId="14" fillId="0" borderId="65" xfId="0" applyFont="1" applyBorder="1" applyAlignment="1">
      <alignment horizontal="center" vertical="center" wrapText="1" shrinkToFit="1"/>
    </xf>
    <xf numFmtId="165" fontId="92" fillId="0" borderId="65" xfId="5" applyNumberFormat="1" applyFont="1" applyBorder="1" applyAlignment="1">
      <alignment horizontal="center" vertical="center"/>
    </xf>
    <xf numFmtId="165" fontId="92" fillId="0" borderId="66" xfId="5" applyNumberFormat="1" applyFont="1" applyFill="1" applyBorder="1" applyAlignment="1">
      <alignment horizontal="center" vertical="center" wrapText="1" shrinkToFit="1"/>
    </xf>
    <xf numFmtId="49" fontId="92" fillId="2" borderId="53" xfId="0" applyNumberFormat="1" applyFont="1" applyFill="1" applyBorder="1" applyAlignment="1">
      <alignment horizontal="center" vertical="center"/>
    </xf>
    <xf numFmtId="0" fontId="75" fillId="5" borderId="56" xfId="0" applyFont="1" applyFill="1" applyBorder="1" applyAlignment="1">
      <alignment vertical="center"/>
    </xf>
    <xf numFmtId="0" fontId="66" fillId="5" borderId="55" xfId="0" applyFont="1" applyFill="1" applyBorder="1" applyAlignment="1">
      <alignment horizontal="center" vertical="center"/>
    </xf>
    <xf numFmtId="0" fontId="5" fillId="0" borderId="53" xfId="0" applyFont="1" applyBorder="1" applyAlignment="1">
      <alignment vertical="center" wrapText="1" shrinkToFit="1"/>
    </xf>
    <xf numFmtId="165" fontId="92" fillId="0" borderId="68" xfId="5" applyNumberFormat="1" applyFont="1" applyFill="1" applyBorder="1" applyAlignment="1">
      <alignment horizontal="center" vertical="center" wrapText="1" shrinkToFit="1"/>
    </xf>
    <xf numFmtId="0" fontId="91" fillId="5" borderId="6" xfId="0" applyFont="1" applyFill="1" applyBorder="1" applyAlignment="1">
      <alignment vertical="center"/>
    </xf>
    <xf numFmtId="0" fontId="75" fillId="5" borderId="6" xfId="0" applyFont="1" applyFill="1" applyBorder="1" applyAlignment="1">
      <alignment vertical="center"/>
    </xf>
    <xf numFmtId="0" fontId="59" fillId="5" borderId="6" xfId="0" applyFont="1" applyFill="1" applyBorder="1" applyAlignment="1">
      <alignment vertical="center"/>
    </xf>
    <xf numFmtId="0" fontId="66" fillId="5" borderId="6" xfId="0" applyFont="1" applyFill="1" applyBorder="1" applyAlignment="1">
      <alignment horizontal="center" vertical="center"/>
    </xf>
    <xf numFmtId="0" fontId="66" fillId="5" borderId="7" xfId="0" applyFont="1" applyFill="1" applyBorder="1" applyAlignment="1">
      <alignment horizontal="center" vertical="center"/>
    </xf>
    <xf numFmtId="0" fontId="73" fillId="0" borderId="62" xfId="0" applyFont="1" applyBorder="1" applyAlignment="1">
      <alignment vertical="center" wrapText="1" shrinkToFit="1"/>
    </xf>
    <xf numFmtId="1" fontId="92" fillId="0" borderId="62" xfId="5" applyNumberFormat="1" applyFont="1" applyFill="1" applyBorder="1" applyAlignment="1">
      <alignment horizontal="center" vertical="center" wrapText="1" shrinkToFit="1"/>
    </xf>
    <xf numFmtId="1" fontId="92" fillId="0" borderId="65" xfId="5" applyNumberFormat="1" applyFont="1" applyFill="1" applyBorder="1" applyAlignment="1">
      <alignment horizontal="center" vertical="center" wrapText="1" shrinkToFit="1"/>
    </xf>
    <xf numFmtId="0" fontId="53" fillId="5" borderId="13" xfId="0" applyFont="1" applyFill="1" applyBorder="1" applyAlignment="1">
      <alignment vertical="center"/>
    </xf>
    <xf numFmtId="0" fontId="66" fillId="5" borderId="51" xfId="0" applyFont="1" applyFill="1" applyBorder="1" applyAlignment="1">
      <alignment horizontal="center" vertical="center"/>
    </xf>
    <xf numFmtId="0" fontId="66" fillId="5" borderId="13" xfId="0" applyFont="1" applyFill="1" applyBorder="1" applyAlignment="1">
      <alignment horizontal="center" vertical="center"/>
    </xf>
    <xf numFmtId="0" fontId="66" fillId="5" borderId="52" xfId="0" applyFont="1" applyFill="1" applyBorder="1" applyAlignment="1">
      <alignment horizontal="center" vertical="center"/>
    </xf>
    <xf numFmtId="0" fontId="92" fillId="2" borderId="62" xfId="0" applyFont="1" applyFill="1" applyBorder="1" applyAlignment="1">
      <alignment horizontal="center" vertical="center"/>
    </xf>
    <xf numFmtId="0" fontId="5" fillId="2" borderId="62" xfId="0" applyFont="1" applyFill="1" applyBorder="1" applyAlignment="1">
      <alignment vertical="center" wrapText="1"/>
    </xf>
    <xf numFmtId="0" fontId="92" fillId="2" borderId="62" xfId="0" applyFont="1" applyFill="1" applyBorder="1" applyAlignment="1">
      <alignment horizontal="center" vertical="center" wrapText="1" shrinkToFit="1"/>
    </xf>
    <xf numFmtId="0" fontId="14" fillId="2" borderId="62" xfId="0" applyFont="1" applyFill="1" applyBorder="1" applyAlignment="1">
      <alignment horizontal="center" vertical="center" wrapText="1" shrinkToFit="1"/>
    </xf>
    <xf numFmtId="165" fontId="92" fillId="2" borderId="62" xfId="5" applyNumberFormat="1" applyFont="1" applyFill="1" applyBorder="1" applyAlignment="1">
      <alignment horizontal="center" vertical="center"/>
    </xf>
    <xf numFmtId="165" fontId="92" fillId="2" borderId="63" xfId="5" applyNumberFormat="1" applyFont="1" applyFill="1" applyBorder="1" applyAlignment="1">
      <alignment horizontal="center" vertical="center" wrapText="1" shrinkToFit="1"/>
    </xf>
    <xf numFmtId="0" fontId="14" fillId="2" borderId="53" xfId="0" applyFont="1" applyFill="1" applyBorder="1" applyAlignment="1">
      <alignment horizontal="center" vertical="center" wrapText="1" shrinkToFit="1"/>
    </xf>
    <xf numFmtId="165" fontId="92" fillId="2" borderId="68" xfId="5" applyNumberFormat="1" applyFont="1" applyFill="1" applyBorder="1" applyAlignment="1">
      <alignment horizontal="center" vertical="center" wrapText="1" shrinkToFit="1"/>
    </xf>
    <xf numFmtId="0" fontId="53" fillId="5" borderId="6" xfId="0" applyFont="1" applyFill="1" applyBorder="1" applyAlignment="1">
      <alignment vertical="center"/>
    </xf>
    <xf numFmtId="0" fontId="59" fillId="15" borderId="6" xfId="0" applyFont="1" applyFill="1" applyBorder="1" applyAlignment="1">
      <alignment vertical="center"/>
    </xf>
    <xf numFmtId="0" fontId="75" fillId="15" borderId="6" xfId="0" applyFont="1" applyFill="1" applyBorder="1" applyAlignment="1">
      <alignment vertical="center"/>
    </xf>
    <xf numFmtId="0" fontId="66" fillId="15" borderId="6" xfId="0" applyFont="1" applyFill="1" applyBorder="1" applyAlignment="1">
      <alignment horizontal="center" vertical="center"/>
    </xf>
    <xf numFmtId="0" fontId="66" fillId="15" borderId="7" xfId="0" applyFont="1" applyFill="1" applyBorder="1" applyAlignment="1">
      <alignment horizontal="center" vertical="center"/>
    </xf>
    <xf numFmtId="0" fontId="92" fillId="0" borderId="50" xfId="0" applyFont="1" applyBorder="1" applyAlignment="1">
      <alignment horizontal="center" vertical="center"/>
    </xf>
    <xf numFmtId="0" fontId="73" fillId="0" borderId="50" xfId="0" applyFont="1" applyBorder="1" applyAlignment="1">
      <alignment vertical="center" wrapText="1"/>
    </xf>
    <xf numFmtId="0" fontId="73" fillId="0" borderId="50" xfId="0" applyFont="1" applyBorder="1" applyAlignment="1">
      <alignment vertical="top" wrapText="1"/>
    </xf>
    <xf numFmtId="0" fontId="92" fillId="0" borderId="62" xfId="0" applyFont="1" applyBorder="1" applyAlignment="1">
      <alignment horizontal="center" vertical="center"/>
    </xf>
    <xf numFmtId="0" fontId="73" fillId="0" borderId="62" xfId="0" applyFont="1" applyBorder="1" applyAlignment="1">
      <alignment vertical="center" wrapText="1"/>
    </xf>
    <xf numFmtId="0" fontId="92" fillId="0" borderId="65" xfId="0" applyFont="1" applyBorder="1" applyAlignment="1">
      <alignment horizontal="center" vertical="center"/>
    </xf>
    <xf numFmtId="0" fontId="73" fillId="0" borderId="65" xfId="0" applyFont="1" applyBorder="1" applyAlignment="1">
      <alignment vertical="center" wrapText="1"/>
    </xf>
    <xf numFmtId="0" fontId="92" fillId="0" borderId="53" xfId="0" applyFont="1" applyBorder="1" applyAlignment="1">
      <alignment horizontal="center" vertical="center"/>
    </xf>
    <xf numFmtId="0" fontId="73" fillId="0" borderId="53" xfId="0" applyFont="1" applyBorder="1" applyAlignment="1">
      <alignment vertical="center" wrapText="1"/>
    </xf>
    <xf numFmtId="0" fontId="73" fillId="0" borderId="50" xfId="0" applyFont="1" applyBorder="1" applyAlignment="1">
      <alignment horizontal="left" vertical="center" wrapText="1"/>
    </xf>
    <xf numFmtId="49" fontId="92" fillId="2" borderId="61" xfId="3" applyNumberFormat="1" applyFont="1" applyFill="1" applyBorder="1" applyAlignment="1" applyProtection="1">
      <alignment horizontal="center" vertical="center"/>
      <protection hidden="1"/>
    </xf>
    <xf numFmtId="0" fontId="73" fillId="2" borderId="62" xfId="0" applyFont="1" applyFill="1" applyBorder="1" applyAlignment="1">
      <alignment vertical="center" wrapText="1"/>
    </xf>
    <xf numFmtId="1" fontId="127" fillId="8" borderId="0" xfId="4" applyNumberFormat="1" applyFont="1" applyFill="1" applyBorder="1" applyAlignment="1" applyProtection="1">
      <alignment horizontal="right" vertical="center"/>
      <protection hidden="1"/>
    </xf>
    <xf numFmtId="0" fontId="29" fillId="12" borderId="19" xfId="0" applyFont="1" applyFill="1" applyBorder="1" applyAlignment="1" applyProtection="1">
      <alignment horizontal="center" vertical="top" wrapText="1" shrinkToFit="1"/>
      <protection locked="0"/>
    </xf>
    <xf numFmtId="0" fontId="29" fillId="12" borderId="20" xfId="0" applyFont="1" applyFill="1" applyBorder="1" applyAlignment="1" applyProtection="1">
      <alignment horizontal="center" vertical="top" wrapText="1" shrinkToFit="1"/>
      <protection locked="0"/>
    </xf>
    <xf numFmtId="1" fontId="29" fillId="12" borderId="21" xfId="0" applyNumberFormat="1" applyFont="1" applyFill="1" applyBorder="1" applyAlignment="1" applyProtection="1">
      <alignment horizontal="center" vertical="top" wrapText="1" shrinkToFit="1"/>
      <protection locked="0" hidden="1"/>
    </xf>
    <xf numFmtId="165" fontId="12" fillId="8" borderId="0" xfId="5" applyNumberFormat="1" applyFont="1" applyFill="1" applyBorder="1" applyAlignment="1" applyProtection="1">
      <alignment horizontal="right" vertical="center"/>
      <protection hidden="1"/>
    </xf>
    <xf numFmtId="165" fontId="10" fillId="8" borderId="0" xfId="5" applyNumberFormat="1" applyFont="1" applyFill="1" applyBorder="1" applyAlignment="1" applyProtection="1">
      <alignment horizontal="right" vertical="center"/>
      <protection hidden="1"/>
    </xf>
    <xf numFmtId="0" fontId="48" fillId="2" borderId="0" xfId="0" applyFont="1" applyFill="1" applyAlignment="1">
      <alignment vertical="center" wrapText="1" shrinkToFit="1"/>
    </xf>
    <xf numFmtId="0" fontId="48" fillId="2" borderId="48" xfId="0" applyFont="1" applyFill="1" applyBorder="1" applyAlignment="1">
      <alignment horizontal="center" vertical="center" wrapText="1" shrinkToFit="1"/>
    </xf>
    <xf numFmtId="0" fontId="79" fillId="2" borderId="48" xfId="0" applyFont="1" applyFill="1" applyBorder="1" applyAlignment="1">
      <alignment horizontal="left" vertical="center" wrapText="1" shrinkToFit="1"/>
    </xf>
    <xf numFmtId="0" fontId="48" fillId="2" borderId="0" xfId="0" applyFont="1" applyFill="1" applyAlignment="1">
      <alignment horizontal="center" vertical="center" wrapText="1" shrinkToFit="1"/>
    </xf>
    <xf numFmtId="165" fontId="48" fillId="2" borderId="71" xfId="5" applyNumberFormat="1" applyFont="1" applyFill="1" applyBorder="1" applyAlignment="1">
      <alignment horizontal="center" vertical="center"/>
    </xf>
    <xf numFmtId="165" fontId="48" fillId="2" borderId="48" xfId="5" applyNumberFormat="1" applyFont="1" applyFill="1" applyBorder="1" applyAlignment="1">
      <alignment horizontal="center" vertical="center"/>
    </xf>
    <xf numFmtId="165" fontId="48" fillId="2" borderId="72" xfId="5" applyNumberFormat="1" applyFont="1" applyFill="1" applyBorder="1" applyAlignment="1">
      <alignment horizontal="center" vertical="center" wrapText="1" shrinkToFit="1"/>
    </xf>
    <xf numFmtId="49" fontId="96" fillId="2" borderId="50" xfId="0" applyNumberFormat="1" applyFont="1" applyFill="1" applyBorder="1" applyAlignment="1">
      <alignment horizontal="center" vertical="center"/>
    </xf>
    <xf numFmtId="0" fontId="48" fillId="2" borderId="50" xfId="0" applyFont="1" applyFill="1" applyBorder="1" applyAlignment="1">
      <alignment vertical="center" wrapText="1" shrinkToFit="1"/>
    </xf>
    <xf numFmtId="0" fontId="48" fillId="2" borderId="50" xfId="0" applyFont="1" applyFill="1" applyBorder="1" applyAlignment="1">
      <alignment horizontal="center" vertical="center" wrapText="1" shrinkToFit="1"/>
    </xf>
    <xf numFmtId="165" fontId="48" fillId="2" borderId="50" xfId="5" applyNumberFormat="1" applyFont="1" applyFill="1" applyBorder="1" applyAlignment="1">
      <alignment horizontal="center" vertical="center"/>
    </xf>
    <xf numFmtId="165" fontId="48" fillId="2" borderId="50" xfId="5" applyNumberFormat="1" applyFont="1" applyFill="1" applyBorder="1" applyAlignment="1">
      <alignment horizontal="center" vertical="center" wrapText="1" shrinkToFit="1"/>
    </xf>
    <xf numFmtId="0" fontId="77" fillId="13" borderId="55" xfId="0" applyFont="1" applyFill="1" applyBorder="1" applyAlignment="1">
      <alignment vertical="center"/>
    </xf>
    <xf numFmtId="0" fontId="53" fillId="13" borderId="56" xfId="0" applyFont="1" applyFill="1" applyBorder="1" applyAlignment="1">
      <alignment horizontal="left" vertical="center" indent="2"/>
    </xf>
    <xf numFmtId="0" fontId="78" fillId="13" borderId="56" xfId="0" applyFont="1" applyFill="1" applyBorder="1" applyAlignment="1">
      <alignment vertical="center"/>
    </xf>
    <xf numFmtId="0" fontId="30" fillId="13" borderId="56" xfId="0" applyFont="1" applyFill="1" applyBorder="1" applyAlignment="1">
      <alignment vertical="center"/>
    </xf>
    <xf numFmtId="0" fontId="38" fillId="13" borderId="56" xfId="0" applyFont="1" applyFill="1" applyBorder="1" applyAlignment="1">
      <alignment vertical="center"/>
    </xf>
    <xf numFmtId="0" fontId="46" fillId="13" borderId="56" xfId="0" applyFont="1" applyFill="1" applyBorder="1" applyAlignment="1">
      <alignment vertical="center"/>
    </xf>
    <xf numFmtId="0" fontId="46" fillId="13" borderId="57" xfId="0" applyFont="1" applyFill="1" applyBorder="1" applyAlignment="1">
      <alignment vertical="center"/>
    </xf>
    <xf numFmtId="49" fontId="96" fillId="2" borderId="53" xfId="0" applyNumberFormat="1" applyFont="1" applyFill="1" applyBorder="1" applyAlignment="1">
      <alignment horizontal="center" vertical="center"/>
    </xf>
    <xf numFmtId="0" fontId="48" fillId="2" borderId="53" xfId="0" applyFont="1" applyFill="1" applyBorder="1" applyAlignment="1">
      <alignment vertical="center" wrapText="1" shrinkToFit="1"/>
    </xf>
    <xf numFmtId="0" fontId="48" fillId="2" borderId="53" xfId="0" applyFont="1" applyFill="1" applyBorder="1" applyAlignment="1">
      <alignment horizontal="center" vertical="center" wrapText="1" shrinkToFit="1"/>
    </xf>
    <xf numFmtId="165" fontId="48" fillId="2" borderId="53" xfId="5" applyNumberFormat="1" applyFont="1" applyFill="1" applyBorder="1" applyAlignment="1">
      <alignment horizontal="center" vertical="center"/>
    </xf>
    <xf numFmtId="165" fontId="48" fillId="2" borderId="53" xfId="5" applyNumberFormat="1" applyFont="1" applyFill="1" applyBorder="1" applyAlignment="1">
      <alignment horizontal="center" vertical="center" wrapText="1" shrinkToFit="1"/>
    </xf>
    <xf numFmtId="1" fontId="79" fillId="2" borderId="54" xfId="0" applyNumberFormat="1" applyFont="1" applyFill="1" applyBorder="1" applyAlignment="1">
      <alignment horizontal="center" vertical="center" wrapText="1" shrinkToFit="1"/>
    </xf>
    <xf numFmtId="0" fontId="48" fillId="2" borderId="54" xfId="0" applyFont="1" applyFill="1" applyBorder="1" applyAlignment="1">
      <alignment vertical="center" wrapText="1" shrinkToFit="1"/>
    </xf>
    <xf numFmtId="0" fontId="48" fillId="2" borderId="54" xfId="0" applyFont="1" applyFill="1" applyBorder="1" applyAlignment="1">
      <alignment horizontal="center" vertical="center" wrapText="1" shrinkToFit="1"/>
    </xf>
    <xf numFmtId="165" fontId="48" fillId="2" borderId="54" xfId="5" applyNumberFormat="1" applyFont="1" applyFill="1" applyBorder="1" applyAlignment="1">
      <alignment horizontal="center" vertical="center"/>
    </xf>
    <xf numFmtId="165" fontId="48" fillId="2" borderId="54" xfId="5" applyNumberFormat="1" applyFont="1" applyFill="1" applyBorder="1" applyAlignment="1">
      <alignment horizontal="center" vertical="center" wrapText="1" shrinkToFit="1"/>
    </xf>
    <xf numFmtId="0" fontId="46" fillId="13" borderId="56" xfId="0" applyFont="1" applyFill="1" applyBorder="1" applyAlignment="1">
      <alignment horizontal="center" vertical="center"/>
    </xf>
    <xf numFmtId="0" fontId="46" fillId="13" borderId="57" xfId="0" applyFont="1" applyFill="1" applyBorder="1" applyAlignment="1">
      <alignment horizontal="center" vertical="center"/>
    </xf>
    <xf numFmtId="49" fontId="79" fillId="0" borderId="50" xfId="0" applyNumberFormat="1" applyFont="1" applyBorder="1" applyAlignment="1">
      <alignment horizontal="center" vertical="center"/>
    </xf>
    <xf numFmtId="0" fontId="45" fillId="0" borderId="50" xfId="0" applyFont="1" applyBorder="1" applyAlignment="1">
      <alignment vertical="center" wrapText="1"/>
    </xf>
    <xf numFmtId="0" fontId="48" fillId="0" borderId="50" xfId="0" applyFont="1" applyBorder="1" applyAlignment="1">
      <alignment horizontal="center" vertical="center" wrapText="1" shrinkToFit="1"/>
    </xf>
    <xf numFmtId="0" fontId="45" fillId="0" borderId="50" xfId="0" applyFont="1" applyBorder="1" applyAlignment="1">
      <alignment horizontal="center" vertical="center" wrapText="1" shrinkToFit="1"/>
    </xf>
    <xf numFmtId="165" fontId="48" fillId="0" borderId="50" xfId="5" applyNumberFormat="1" applyFont="1" applyBorder="1" applyAlignment="1">
      <alignment horizontal="center" vertical="center"/>
    </xf>
    <xf numFmtId="0" fontId="48" fillId="0" borderId="50" xfId="0" applyFont="1" applyBorder="1" applyAlignment="1">
      <alignment vertical="center" wrapText="1"/>
    </xf>
    <xf numFmtId="1" fontId="79" fillId="2" borderId="53" xfId="0" applyNumberFormat="1" applyFont="1" applyFill="1" applyBorder="1" applyAlignment="1">
      <alignment horizontal="center" vertical="center" wrapText="1" shrinkToFit="1"/>
    </xf>
    <xf numFmtId="49" fontId="96" fillId="0" borderId="54" xfId="0" applyNumberFormat="1" applyFont="1" applyBorder="1" applyAlignment="1">
      <alignment horizontal="center" vertical="center"/>
    </xf>
    <xf numFmtId="0" fontId="45" fillId="2" borderId="54" xfId="0" applyFont="1" applyFill="1" applyBorder="1" applyAlignment="1">
      <alignment horizontal="center" vertical="center" wrapText="1" shrinkToFit="1"/>
    </xf>
    <xf numFmtId="0" fontId="16" fillId="13" borderId="55" xfId="0" applyFont="1" applyFill="1" applyBorder="1" applyAlignment="1">
      <alignment vertical="center"/>
    </xf>
    <xf numFmtId="0" fontId="79" fillId="2" borderId="50" xfId="0" applyFont="1" applyFill="1" applyBorder="1" applyAlignment="1">
      <alignment horizontal="center" vertical="center" wrapText="1" shrinkToFit="1"/>
    </xf>
    <xf numFmtId="1" fontId="79" fillId="0" borderId="50" xfId="0" applyNumberFormat="1" applyFont="1" applyBorder="1" applyAlignment="1">
      <alignment horizontal="center" vertical="center"/>
    </xf>
    <xf numFmtId="0" fontId="79" fillId="0" borderId="50" xfId="0" applyFont="1" applyBorder="1" applyAlignment="1">
      <alignment horizontal="center" vertical="center"/>
    </xf>
    <xf numFmtId="49" fontId="79" fillId="0" borderId="53" xfId="0" applyNumberFormat="1" applyFont="1" applyBorder="1" applyAlignment="1">
      <alignment horizontal="center" vertical="center"/>
    </xf>
    <xf numFmtId="0" fontId="48" fillId="0" borderId="53" xfId="0" applyFont="1" applyBorder="1" applyAlignment="1">
      <alignment vertical="center" wrapText="1"/>
    </xf>
    <xf numFmtId="0" fontId="48" fillId="0" borderId="53" xfId="0" applyFont="1" applyBorder="1" applyAlignment="1">
      <alignment horizontal="center" vertical="center" wrapText="1" shrinkToFit="1"/>
    </xf>
    <xf numFmtId="0" fontId="45" fillId="0" borderId="53" xfId="0" applyFont="1" applyBorder="1" applyAlignment="1">
      <alignment horizontal="center" vertical="center" wrapText="1" shrinkToFit="1"/>
    </xf>
    <xf numFmtId="165" fontId="48" fillId="0" borderId="53" xfId="5" applyNumberFormat="1" applyFont="1" applyBorder="1" applyAlignment="1">
      <alignment horizontal="center" vertical="center"/>
    </xf>
    <xf numFmtId="0" fontId="79" fillId="2" borderId="54" xfId="0" applyFont="1" applyFill="1" applyBorder="1" applyAlignment="1">
      <alignment horizontal="center" vertical="center" wrapText="1" shrinkToFit="1"/>
    </xf>
    <xf numFmtId="0" fontId="46" fillId="13" borderId="56" xfId="0" applyFont="1" applyFill="1" applyBorder="1" applyAlignment="1" applyProtection="1">
      <alignment horizontal="center" vertical="center"/>
      <protection locked="0" hidden="1"/>
    </xf>
    <xf numFmtId="0" fontId="46" fillId="13" borderId="57" xfId="0" applyFont="1" applyFill="1" applyBorder="1" applyAlignment="1" applyProtection="1">
      <alignment horizontal="center" vertical="center"/>
      <protection locked="0" hidden="1"/>
    </xf>
    <xf numFmtId="1" fontId="79" fillId="0" borderId="49" xfId="0" applyNumberFormat="1" applyFont="1" applyBorder="1" applyAlignment="1">
      <alignment horizontal="center" vertical="center"/>
    </xf>
    <xf numFmtId="0" fontId="79" fillId="0" borderId="49" xfId="0" applyFont="1" applyBorder="1" applyAlignment="1">
      <alignment horizontal="center" vertical="center"/>
    </xf>
    <xf numFmtId="0" fontId="48" fillId="0" borderId="0" xfId="0" applyFont="1" applyAlignment="1">
      <alignment vertical="center" wrapText="1"/>
    </xf>
    <xf numFmtId="0" fontId="48" fillId="0" borderId="48" xfId="0" applyFont="1" applyBorder="1" applyAlignment="1">
      <alignment horizontal="center" vertical="center" wrapText="1" shrinkToFit="1"/>
    </xf>
    <xf numFmtId="0" fontId="45" fillId="0" borderId="48" xfId="0" applyFont="1" applyBorder="1" applyAlignment="1">
      <alignment horizontal="center" vertical="center" wrapText="1" shrinkToFit="1"/>
    </xf>
    <xf numFmtId="0" fontId="45" fillId="0" borderId="72" xfId="0" applyFont="1" applyBorder="1" applyAlignment="1">
      <alignment horizontal="center" vertical="center" wrapText="1" shrinkToFit="1"/>
    </xf>
    <xf numFmtId="165" fontId="48" fillId="0" borderId="71" xfId="5" applyNumberFormat="1" applyFont="1" applyBorder="1" applyAlignment="1">
      <alignment horizontal="center" vertical="center"/>
    </xf>
    <xf numFmtId="165" fontId="48" fillId="0" borderId="48" xfId="5" applyNumberFormat="1" applyFont="1" applyBorder="1" applyAlignment="1">
      <alignment horizontal="center" vertical="center"/>
    </xf>
    <xf numFmtId="0" fontId="79" fillId="0" borderId="53" xfId="0" applyFont="1" applyBorder="1" applyAlignment="1">
      <alignment horizontal="center" vertical="center"/>
    </xf>
    <xf numFmtId="0" fontId="45" fillId="2" borderId="54" xfId="0" applyFont="1" applyFill="1" applyBorder="1" applyAlignment="1">
      <alignment vertical="top" wrapText="1" shrinkToFit="1"/>
    </xf>
    <xf numFmtId="0" fontId="46" fillId="13" borderId="55" xfId="0" applyFont="1" applyFill="1" applyBorder="1" applyAlignment="1">
      <alignment horizontal="center" vertical="center"/>
    </xf>
    <xf numFmtId="1" fontId="79" fillId="0" borderId="53" xfId="0" applyNumberFormat="1" applyFont="1" applyBorder="1" applyAlignment="1">
      <alignment horizontal="center" vertical="center"/>
    </xf>
    <xf numFmtId="0" fontId="45" fillId="0" borderId="53" xfId="0" applyFont="1" applyBorder="1" applyAlignment="1">
      <alignment vertical="top" wrapText="1"/>
    </xf>
    <xf numFmtId="49" fontId="79" fillId="0" borderId="54" xfId="0" applyNumberFormat="1" applyFont="1" applyBorder="1" applyAlignment="1">
      <alignment horizontal="center" vertical="center"/>
    </xf>
    <xf numFmtId="0" fontId="79" fillId="0" borderId="54" xfId="0" applyFont="1" applyBorder="1" applyAlignment="1">
      <alignment horizontal="center" vertical="center"/>
    </xf>
    <xf numFmtId="0" fontId="45" fillId="0" borderId="54" xfId="0" applyFont="1" applyBorder="1" applyAlignment="1">
      <alignment vertical="center" wrapText="1"/>
    </xf>
    <xf numFmtId="0" fontId="48" fillId="0" borderId="54" xfId="0" applyFont="1" applyBorder="1" applyAlignment="1">
      <alignment horizontal="center" vertical="center" wrapText="1" shrinkToFit="1"/>
    </xf>
    <xf numFmtId="0" fontId="45" fillId="0" borderId="54" xfId="0" applyFont="1" applyBorder="1" applyAlignment="1">
      <alignment horizontal="center" vertical="center" wrapText="1" shrinkToFit="1"/>
    </xf>
    <xf numFmtId="165" fontId="48" fillId="0" borderId="54" xfId="5" applyNumberFormat="1" applyFont="1" applyBorder="1" applyAlignment="1">
      <alignment horizontal="center" vertical="center"/>
    </xf>
    <xf numFmtId="49" fontId="79" fillId="2" borderId="50" xfId="0" applyNumberFormat="1" applyFont="1" applyFill="1" applyBorder="1" applyAlignment="1">
      <alignment horizontal="center" vertical="center"/>
    </xf>
    <xf numFmtId="0" fontId="45" fillId="0" borderId="53" xfId="0" applyFont="1" applyBorder="1" applyAlignment="1">
      <alignment vertical="center" wrapText="1"/>
    </xf>
    <xf numFmtId="49" fontId="79" fillId="2" borderId="54" xfId="0" applyNumberFormat="1" applyFont="1" applyFill="1" applyBorder="1" applyAlignment="1">
      <alignment horizontal="center" vertical="center"/>
    </xf>
    <xf numFmtId="0" fontId="13" fillId="13" borderId="55" xfId="0" applyFont="1" applyFill="1" applyBorder="1" applyAlignment="1">
      <alignment horizontal="left"/>
    </xf>
    <xf numFmtId="1" fontId="29" fillId="16" borderId="19" xfId="0" applyNumberFormat="1" applyFont="1" applyFill="1" applyBorder="1" applyAlignment="1" applyProtection="1">
      <alignment horizontal="center" vertical="top" wrapText="1" shrinkToFit="1"/>
      <protection locked="0"/>
    </xf>
    <xf numFmtId="0" fontId="29" fillId="16" borderId="20" xfId="0" applyFont="1" applyFill="1" applyBorder="1" applyAlignment="1" applyProtection="1">
      <alignment horizontal="center" vertical="top" wrapText="1" shrinkToFit="1"/>
      <protection locked="0"/>
    </xf>
    <xf numFmtId="165" fontId="29" fillId="16" borderId="20" xfId="5" applyNumberFormat="1" applyFont="1" applyFill="1" applyBorder="1" applyAlignment="1" applyProtection="1">
      <alignment horizontal="center" vertical="top" wrapText="1" shrinkToFit="1"/>
      <protection locked="0"/>
    </xf>
    <xf numFmtId="165" fontId="56" fillId="16" borderId="20" xfId="5" applyNumberFormat="1" applyFont="1" applyFill="1" applyBorder="1" applyAlignment="1" applyProtection="1">
      <alignment horizontal="center" vertical="top" wrapText="1" shrinkToFit="1"/>
      <protection locked="0"/>
    </xf>
    <xf numFmtId="49" fontId="62" fillId="0" borderId="50" xfId="3" applyNumberFormat="1" applyFont="1" applyFill="1" applyBorder="1" applyAlignment="1" applyProtection="1">
      <alignment horizontal="center" vertical="center"/>
      <protection hidden="1"/>
    </xf>
    <xf numFmtId="1" fontId="62" fillId="0" borderId="50" xfId="0" applyNumberFormat="1" applyFont="1" applyBorder="1" applyAlignment="1">
      <alignment horizontal="center" vertical="center" wrapText="1" shrinkToFit="1"/>
    </xf>
    <xf numFmtId="0" fontId="22" fillId="0" borderId="50" xfId="0" applyFont="1" applyBorder="1" applyAlignment="1">
      <alignment vertical="center" wrapText="1" shrinkToFit="1"/>
    </xf>
    <xf numFmtId="0" fontId="22" fillId="0" borderId="50" xfId="0" applyFont="1" applyBorder="1" applyAlignment="1">
      <alignment horizontal="center" vertical="center" wrapText="1" shrinkToFit="1"/>
    </xf>
    <xf numFmtId="165" fontId="22" fillId="0" borderId="50" xfId="5" applyNumberFormat="1" applyFont="1" applyFill="1" applyBorder="1" applyAlignment="1">
      <alignment horizontal="center" vertical="center" wrapText="1" shrinkToFit="1"/>
    </xf>
    <xf numFmtId="165" fontId="22" fillId="0" borderId="50" xfId="5" applyNumberFormat="1" applyFont="1" applyFill="1" applyBorder="1" applyAlignment="1">
      <alignment horizontal="center" vertical="center"/>
    </xf>
    <xf numFmtId="165" fontId="22" fillId="0" borderId="50" xfId="5" applyNumberFormat="1" applyFont="1" applyBorder="1" applyAlignment="1">
      <alignment horizontal="center" vertical="center"/>
    </xf>
    <xf numFmtId="49" fontId="62" fillId="0" borderId="54" xfId="3" applyNumberFormat="1" applyFont="1" applyFill="1" applyBorder="1" applyAlignment="1" applyProtection="1">
      <alignment horizontal="center" vertical="center"/>
      <protection hidden="1"/>
    </xf>
    <xf numFmtId="1" fontId="62" fillId="0" borderId="54" xfId="0" applyNumberFormat="1" applyFont="1" applyBorder="1" applyAlignment="1">
      <alignment horizontal="center" vertical="center" wrapText="1" shrinkToFit="1"/>
    </xf>
    <xf numFmtId="0" fontId="22" fillId="0" borderId="54" xfId="0" applyFont="1" applyBorder="1" applyAlignment="1">
      <alignment vertical="center" wrapText="1" shrinkToFit="1"/>
    </xf>
    <xf numFmtId="0" fontId="22" fillId="0" borderId="54" xfId="0" applyFont="1" applyBorder="1" applyAlignment="1">
      <alignment horizontal="center" vertical="center" wrapText="1" shrinkToFit="1"/>
    </xf>
    <xf numFmtId="165" fontId="22" fillId="0" borderId="54" xfId="5" applyNumberFormat="1" applyFont="1" applyFill="1" applyBorder="1" applyAlignment="1">
      <alignment horizontal="center" vertical="center" wrapText="1" shrinkToFit="1"/>
    </xf>
    <xf numFmtId="165" fontId="22" fillId="0" borderId="54" xfId="5" applyNumberFormat="1" applyFont="1" applyFill="1" applyBorder="1" applyAlignment="1">
      <alignment horizontal="center" vertical="center"/>
    </xf>
    <xf numFmtId="165" fontId="22" fillId="0" borderId="54" xfId="5" applyNumberFormat="1" applyFont="1" applyBorder="1" applyAlignment="1">
      <alignment horizontal="center" vertical="center"/>
    </xf>
    <xf numFmtId="0" fontId="20" fillId="9" borderId="55" xfId="3" applyFont="1" applyFill="1" applyBorder="1" applyAlignment="1" applyProtection="1">
      <alignment vertical="center"/>
      <protection hidden="1"/>
    </xf>
    <xf numFmtId="0" fontId="44" fillId="9" borderId="56" xfId="0" applyFont="1" applyFill="1" applyBorder="1" applyAlignment="1">
      <alignment horizontal="left" vertical="center"/>
    </xf>
    <xf numFmtId="0" fontId="33" fillId="9" borderId="56" xfId="0" applyFont="1" applyFill="1" applyBorder="1" applyAlignment="1">
      <alignment vertical="center"/>
    </xf>
    <xf numFmtId="0" fontId="33" fillId="9" borderId="56" xfId="0" applyFont="1" applyFill="1" applyBorder="1" applyAlignment="1">
      <alignment horizontal="center" vertical="center"/>
    </xf>
    <xf numFmtId="165" fontId="34" fillId="9" borderId="56" xfId="5" applyNumberFormat="1" applyFont="1" applyFill="1" applyBorder="1" applyAlignment="1">
      <alignment horizontal="right" vertical="center"/>
    </xf>
    <xf numFmtId="165" fontId="33" fillId="9" borderId="56" xfId="5" applyNumberFormat="1" applyFont="1" applyFill="1" applyBorder="1" applyAlignment="1">
      <alignment horizontal="right" vertical="center"/>
    </xf>
    <xf numFmtId="165" fontId="33" fillId="9" borderId="57" xfId="5" applyNumberFormat="1" applyFont="1" applyFill="1" applyBorder="1" applyAlignment="1">
      <alignment horizontal="right" vertical="center"/>
    </xf>
    <xf numFmtId="1" fontId="62" fillId="0" borderId="49" xfId="0" applyNumberFormat="1" applyFont="1" applyBorder="1" applyAlignment="1">
      <alignment horizontal="center" vertical="center" wrapText="1" shrinkToFit="1"/>
    </xf>
    <xf numFmtId="0" fontId="22" fillId="0" borderId="48" xfId="0" applyFont="1" applyBorder="1" applyAlignment="1">
      <alignment horizontal="center" vertical="center" wrapText="1" shrinkToFit="1"/>
    </xf>
    <xf numFmtId="165" fontId="22" fillId="0" borderId="71" xfId="5" applyNumberFormat="1" applyFont="1" applyFill="1" applyBorder="1" applyAlignment="1">
      <alignment horizontal="center" vertical="center" wrapText="1" shrinkToFit="1"/>
    </xf>
    <xf numFmtId="165" fontId="22" fillId="0" borderId="48" xfId="5" applyNumberFormat="1" applyFont="1" applyFill="1" applyBorder="1" applyAlignment="1">
      <alignment horizontal="center" vertical="center"/>
    </xf>
    <xf numFmtId="165" fontId="22" fillId="0" borderId="48" xfId="5" applyNumberFormat="1" applyFont="1" applyBorder="1" applyAlignment="1">
      <alignment horizontal="center" vertical="center"/>
    </xf>
    <xf numFmtId="165" fontId="22" fillId="0" borderId="72" xfId="5" applyNumberFormat="1" applyFont="1" applyFill="1" applyBorder="1" applyAlignment="1">
      <alignment horizontal="center" vertical="center" wrapText="1" shrinkToFit="1"/>
    </xf>
    <xf numFmtId="165" fontId="35" fillId="9" borderId="56" xfId="5" applyNumberFormat="1" applyFont="1" applyFill="1" applyBorder="1" applyAlignment="1">
      <alignment horizontal="right" vertical="center"/>
    </xf>
    <xf numFmtId="165" fontId="35" fillId="9" borderId="57" xfId="5" applyNumberFormat="1" applyFont="1" applyFill="1" applyBorder="1" applyAlignment="1">
      <alignment horizontal="right" vertical="center"/>
    </xf>
    <xf numFmtId="0" fontId="12" fillId="0" borderId="50" xfId="0" applyFont="1" applyBorder="1" applyAlignment="1">
      <alignment horizontal="center" vertical="center" wrapText="1" shrinkToFit="1"/>
    </xf>
    <xf numFmtId="0" fontId="12" fillId="0" borderId="50" xfId="0" applyFont="1" applyBorder="1" applyAlignment="1">
      <alignment vertical="center" wrapText="1" shrinkToFit="1"/>
    </xf>
    <xf numFmtId="49" fontId="62" fillId="0" borderId="53" xfId="3" applyNumberFormat="1" applyFont="1" applyFill="1" applyBorder="1" applyAlignment="1" applyProtection="1">
      <alignment horizontal="center" vertical="center"/>
      <protection hidden="1"/>
    </xf>
    <xf numFmtId="1" fontId="62" fillId="0" borderId="53" xfId="0" applyNumberFormat="1" applyFont="1" applyBorder="1" applyAlignment="1">
      <alignment horizontal="center" vertical="center" wrapText="1" shrinkToFit="1"/>
    </xf>
    <xf numFmtId="0" fontId="22" fillId="0" borderId="53" xfId="0" applyFont="1" applyBorder="1" applyAlignment="1">
      <alignment vertical="center" wrapText="1" shrinkToFit="1"/>
    </xf>
    <xf numFmtId="0" fontId="22" fillId="0" borderId="53" xfId="0" applyFont="1" applyBorder="1" applyAlignment="1">
      <alignment horizontal="center" vertical="center" wrapText="1" shrinkToFit="1"/>
    </xf>
    <xf numFmtId="165" fontId="22" fillId="0" borderId="53" xfId="5" applyNumberFormat="1" applyFont="1" applyFill="1" applyBorder="1" applyAlignment="1">
      <alignment horizontal="center" vertical="center" wrapText="1" shrinkToFit="1"/>
    </xf>
    <xf numFmtId="165" fontId="22" fillId="0" borderId="53" xfId="5" applyNumberFormat="1" applyFont="1" applyFill="1" applyBorder="1" applyAlignment="1">
      <alignment horizontal="center" vertical="center"/>
    </xf>
    <xf numFmtId="165" fontId="22" fillId="0" borderId="53" xfId="5" applyNumberFormat="1" applyFont="1" applyBorder="1" applyAlignment="1">
      <alignment horizontal="center" vertical="center"/>
    </xf>
    <xf numFmtId="0" fontId="12" fillId="0" borderId="48" xfId="0" applyFont="1" applyBorder="1" applyAlignment="1">
      <alignment horizontal="center" vertical="center" wrapText="1" shrinkToFit="1"/>
    </xf>
    <xf numFmtId="0" fontId="12" fillId="0" borderId="72" xfId="0" applyFont="1" applyBorder="1" applyAlignment="1">
      <alignment horizontal="center" vertical="center" wrapText="1" shrinkToFit="1"/>
    </xf>
    <xf numFmtId="0" fontId="33" fillId="9" borderId="55" xfId="0" applyFont="1" applyFill="1" applyBorder="1" applyAlignment="1">
      <alignment vertical="center"/>
    </xf>
    <xf numFmtId="0" fontId="33" fillId="9" borderId="11" xfId="0" applyFont="1" applyFill="1" applyBorder="1" applyAlignment="1">
      <alignment vertical="center"/>
    </xf>
    <xf numFmtId="0" fontId="33" fillId="9" borderId="11" xfId="0" applyFont="1" applyFill="1" applyBorder="1" applyAlignment="1">
      <alignment horizontal="center" vertical="center"/>
    </xf>
    <xf numFmtId="165" fontId="35" fillId="9" borderId="14" xfId="5" applyNumberFormat="1" applyFont="1" applyFill="1" applyBorder="1" applyAlignment="1">
      <alignment horizontal="right" vertical="center"/>
    </xf>
    <xf numFmtId="165" fontId="35" fillId="9" borderId="11" xfId="5" applyNumberFormat="1" applyFont="1" applyFill="1" applyBorder="1" applyAlignment="1">
      <alignment horizontal="right" vertical="center"/>
    </xf>
    <xf numFmtId="165" fontId="35" fillId="9" borderId="15" xfId="5" applyNumberFormat="1" applyFont="1" applyFill="1" applyBorder="1" applyAlignment="1">
      <alignment horizontal="right" vertical="center"/>
    </xf>
    <xf numFmtId="0" fontId="22" fillId="0" borderId="50" xfId="0" applyFont="1" applyBorder="1" applyAlignment="1">
      <alignment vertical="top" wrapText="1" shrinkToFit="1"/>
    </xf>
    <xf numFmtId="49" fontId="62" fillId="0" borderId="50" xfId="0" applyNumberFormat="1" applyFont="1" applyBorder="1" applyAlignment="1">
      <alignment horizontal="center" vertical="center"/>
    </xf>
    <xf numFmtId="0" fontId="12" fillId="0" borderId="53" xfId="0" applyFont="1" applyBorder="1" applyAlignment="1">
      <alignment horizontal="center" vertical="center" wrapText="1" shrinkToFit="1"/>
    </xf>
    <xf numFmtId="49" fontId="62" fillId="0" borderId="48" xfId="0" applyNumberFormat="1" applyFont="1" applyBorder="1" applyAlignment="1">
      <alignment horizontal="center" vertical="center"/>
    </xf>
    <xf numFmtId="0" fontId="22" fillId="0" borderId="49" xfId="0" applyFont="1" applyBorder="1" applyAlignment="1">
      <alignment vertical="center" wrapText="1" shrinkToFit="1"/>
    </xf>
    <xf numFmtId="0" fontId="89" fillId="9" borderId="56" xfId="0" applyFont="1" applyFill="1" applyBorder="1" applyAlignment="1">
      <alignment vertical="center"/>
    </xf>
    <xf numFmtId="0" fontId="35" fillId="17" borderId="11" xfId="0" applyFont="1" applyFill="1" applyBorder="1" applyAlignment="1">
      <alignment vertical="center"/>
    </xf>
    <xf numFmtId="0" fontId="53" fillId="17" borderId="11" xfId="0" applyFont="1" applyFill="1" applyBorder="1" applyAlignment="1">
      <alignment horizontal="left" vertical="center"/>
    </xf>
    <xf numFmtId="0" fontId="35" fillId="17" borderId="11" xfId="0" applyFont="1" applyFill="1" applyBorder="1" applyAlignment="1">
      <alignment horizontal="center" vertical="center"/>
    </xf>
    <xf numFmtId="165" fontId="34" fillId="17" borderId="14" xfId="5" applyNumberFormat="1" applyFont="1" applyFill="1" applyBorder="1" applyAlignment="1">
      <alignment horizontal="center" vertical="center"/>
    </xf>
    <xf numFmtId="165" fontId="35" fillId="17" borderId="11" xfId="5" applyNumberFormat="1" applyFont="1" applyFill="1" applyBorder="1" applyAlignment="1">
      <alignment horizontal="center" vertical="center"/>
    </xf>
    <xf numFmtId="165" fontId="35" fillId="17" borderId="15" xfId="5" applyNumberFormat="1" applyFont="1" applyFill="1" applyBorder="1" applyAlignment="1">
      <alignment horizontal="center" vertical="center"/>
    </xf>
    <xf numFmtId="0" fontId="29" fillId="12" borderId="21" xfId="0" applyFont="1" applyFill="1" applyBorder="1" applyAlignment="1" applyProtection="1">
      <alignment horizontal="center" vertical="top" wrapText="1" shrinkToFit="1"/>
      <protection locked="0"/>
    </xf>
    <xf numFmtId="1" fontId="29" fillId="12" borderId="19" xfId="0" applyNumberFormat="1" applyFont="1" applyFill="1" applyBorder="1" applyAlignment="1" applyProtection="1">
      <alignment horizontal="center" vertical="top" wrapText="1" shrinkToFit="1"/>
      <protection locked="0" hidden="1"/>
    </xf>
    <xf numFmtId="165" fontId="29" fillId="12" borderId="74" xfId="5" applyNumberFormat="1" applyFont="1" applyFill="1" applyBorder="1" applyAlignment="1" applyProtection="1">
      <alignment horizontal="center" vertical="top" wrapText="1" shrinkToFit="1"/>
      <protection locked="0"/>
    </xf>
    <xf numFmtId="165" fontId="29" fillId="12" borderId="75" xfId="5" applyNumberFormat="1" applyFont="1" applyFill="1" applyBorder="1" applyAlignment="1" applyProtection="1">
      <alignment horizontal="center" vertical="top" wrapText="1" shrinkToFit="1"/>
      <protection locked="0"/>
    </xf>
    <xf numFmtId="165" fontId="29" fillId="12" borderId="76" xfId="5" applyNumberFormat="1" applyFont="1" applyFill="1" applyBorder="1" applyAlignment="1" applyProtection="1">
      <alignment horizontal="center" vertical="top" wrapText="1" shrinkToFit="1"/>
      <protection locked="0"/>
    </xf>
    <xf numFmtId="165" fontId="121" fillId="17" borderId="14" xfId="5" applyNumberFormat="1" applyFont="1" applyFill="1" applyBorder="1" applyAlignment="1">
      <alignment horizontal="center" vertical="center"/>
    </xf>
    <xf numFmtId="165" fontId="121" fillId="17" borderId="11" xfId="5" applyNumberFormat="1" applyFont="1" applyFill="1" applyBorder="1" applyAlignment="1">
      <alignment horizontal="center" vertical="center"/>
    </xf>
    <xf numFmtId="165" fontId="121" fillId="17" borderId="15" xfId="5" applyNumberFormat="1" applyFont="1" applyFill="1" applyBorder="1" applyAlignment="1">
      <alignment horizontal="center" vertical="center"/>
    </xf>
    <xf numFmtId="0" fontId="53" fillId="17" borderId="11" xfId="0" applyFont="1" applyFill="1" applyBorder="1" applyAlignment="1">
      <alignment horizontal="center" vertical="center"/>
    </xf>
    <xf numFmtId="0" fontId="96" fillId="0" borderId="50" xfId="0" applyFont="1" applyBorder="1" applyAlignment="1">
      <alignment horizontal="center" vertical="center" wrapText="1" shrinkToFit="1"/>
    </xf>
    <xf numFmtId="0" fontId="95" fillId="0" borderId="50" xfId="0" applyFont="1" applyBorder="1" applyAlignment="1">
      <alignment horizontal="center" vertical="center" wrapText="1" shrinkToFit="1"/>
    </xf>
    <xf numFmtId="0" fontId="94" fillId="0" borderId="50" xfId="0" applyFont="1" applyBorder="1" applyAlignment="1">
      <alignment horizontal="center" vertical="center" wrapText="1" shrinkToFit="1"/>
    </xf>
    <xf numFmtId="165" fontId="95" fillId="0" borderId="50" xfId="5" applyNumberFormat="1" applyFont="1" applyFill="1" applyBorder="1" applyAlignment="1">
      <alignment horizontal="center" vertical="center" wrapText="1" shrinkToFit="1"/>
    </xf>
    <xf numFmtId="165" fontId="95" fillId="0" borderId="50" xfId="5" applyNumberFormat="1" applyFont="1" applyBorder="1" applyAlignment="1">
      <alignment horizontal="center" vertical="center"/>
    </xf>
    <xf numFmtId="165" fontId="95" fillId="0" borderId="50" xfId="5" applyNumberFormat="1" applyFont="1" applyBorder="1" applyAlignment="1">
      <alignment horizontal="right" vertical="center"/>
    </xf>
    <xf numFmtId="1" fontId="117" fillId="0" borderId="50" xfId="0" applyNumberFormat="1" applyFont="1" applyBorder="1" applyAlignment="1">
      <alignment horizontal="center" vertical="center" wrapText="1" shrinkToFit="1"/>
    </xf>
    <xf numFmtId="0" fontId="95" fillId="0" borderId="50" xfId="0" applyFont="1" applyBorder="1" applyAlignment="1">
      <alignment vertical="center" wrapText="1" shrinkToFit="1"/>
    </xf>
    <xf numFmtId="1" fontId="96" fillId="0" borderId="54" xfId="0" applyNumberFormat="1" applyFont="1" applyBorder="1" applyAlignment="1">
      <alignment horizontal="center" vertical="center"/>
    </xf>
    <xf numFmtId="0" fontId="119" fillId="0" borderId="54" xfId="0" applyFont="1" applyBorder="1" applyAlignment="1">
      <alignment horizontal="center" vertical="center" wrapText="1" shrinkToFit="1"/>
    </xf>
    <xf numFmtId="0" fontId="114" fillId="0" borderId="54" xfId="0" applyFont="1" applyBorder="1" applyAlignment="1">
      <alignment vertical="center" wrapText="1" shrinkToFit="1"/>
    </xf>
    <xf numFmtId="0" fontId="114" fillId="0" borderId="54" xfId="0" applyFont="1" applyBorder="1" applyAlignment="1">
      <alignment horizontal="center" vertical="center" wrapText="1" shrinkToFit="1"/>
    </xf>
    <xf numFmtId="0" fontId="35" fillId="17" borderId="55" xfId="0" applyFont="1" applyFill="1" applyBorder="1" applyAlignment="1">
      <alignment vertical="center"/>
    </xf>
    <xf numFmtId="0" fontId="53" fillId="17" borderId="56" xfId="0" applyFont="1" applyFill="1" applyBorder="1" applyAlignment="1">
      <alignment horizontal="left" vertical="center"/>
    </xf>
    <xf numFmtId="0" fontId="35" fillId="17" borderId="56" xfId="0" applyFont="1" applyFill="1" applyBorder="1" applyAlignment="1">
      <alignment vertical="center"/>
    </xf>
    <xf numFmtId="0" fontId="35" fillId="17" borderId="56" xfId="0" applyFont="1" applyFill="1" applyBorder="1" applyAlignment="1">
      <alignment horizontal="center" vertical="center"/>
    </xf>
    <xf numFmtId="165" fontId="34" fillId="17" borderId="56" xfId="5" applyNumberFormat="1" applyFont="1" applyFill="1" applyBorder="1" applyAlignment="1">
      <alignment horizontal="center" vertical="center"/>
    </xf>
    <xf numFmtId="165" fontId="35" fillId="17" borderId="56" xfId="5" applyNumberFormat="1" applyFont="1" applyFill="1" applyBorder="1" applyAlignment="1">
      <alignment horizontal="center" vertical="center"/>
    </xf>
    <xf numFmtId="165" fontId="35" fillId="17" borderId="57" xfId="5" applyNumberFormat="1" applyFont="1" applyFill="1" applyBorder="1" applyAlignment="1">
      <alignment horizontal="center" vertical="center"/>
    </xf>
    <xf numFmtId="0" fontId="95" fillId="0" borderId="30" xfId="0" applyFont="1" applyBorder="1" applyAlignment="1">
      <alignment horizontal="center" vertical="center" wrapText="1" shrinkToFit="1"/>
    </xf>
    <xf numFmtId="165" fontId="95" fillId="0" borderId="31" xfId="5" applyNumberFormat="1" applyFont="1" applyFill="1" applyBorder="1" applyAlignment="1">
      <alignment horizontal="center" vertical="center" wrapText="1" shrinkToFit="1"/>
    </xf>
    <xf numFmtId="165" fontId="95" fillId="0" borderId="30" xfId="5" applyNumberFormat="1" applyFont="1" applyBorder="1" applyAlignment="1">
      <alignment horizontal="center" vertical="center"/>
    </xf>
    <xf numFmtId="165" fontId="95" fillId="0" borderId="30" xfId="5" applyNumberFormat="1" applyFont="1" applyBorder="1" applyAlignment="1">
      <alignment horizontal="right" vertical="center"/>
    </xf>
    <xf numFmtId="165" fontId="95" fillId="0" borderId="73" xfId="5" applyNumberFormat="1" applyFont="1" applyFill="1" applyBorder="1" applyAlignment="1">
      <alignment horizontal="center" vertical="center" wrapText="1" shrinkToFit="1"/>
    </xf>
    <xf numFmtId="1" fontId="117" fillId="0" borderId="54" xfId="0" applyNumberFormat="1" applyFont="1" applyBorder="1" applyAlignment="1">
      <alignment horizontal="center" vertical="center" shrinkToFit="1"/>
    </xf>
    <xf numFmtId="0" fontId="96" fillId="0" borderId="54" xfId="0" applyFont="1" applyBorder="1" applyAlignment="1">
      <alignment horizontal="center" vertical="center" wrapText="1" shrinkToFit="1"/>
    </xf>
    <xf numFmtId="0" fontId="76" fillId="0" borderId="54" xfId="0" applyFont="1" applyBorder="1" applyAlignment="1">
      <alignment vertical="center" wrapText="1" shrinkToFit="1"/>
    </xf>
    <xf numFmtId="0" fontId="95" fillId="0" borderId="54" xfId="0" applyFont="1" applyBorder="1" applyAlignment="1">
      <alignment horizontal="center" vertical="center" wrapText="1" shrinkToFit="1"/>
    </xf>
    <xf numFmtId="0" fontId="94" fillId="0" borderId="54" xfId="0" applyFont="1" applyBorder="1" applyAlignment="1">
      <alignment horizontal="center" vertical="center" wrapText="1" shrinkToFit="1"/>
    </xf>
    <xf numFmtId="165" fontId="95" fillId="0" borderId="54" xfId="5" applyNumberFormat="1" applyFont="1" applyFill="1" applyBorder="1" applyAlignment="1">
      <alignment horizontal="center" vertical="center" wrapText="1" shrinkToFit="1"/>
    </xf>
    <xf numFmtId="165" fontId="95" fillId="0" borderId="54" xfId="5" applyNumberFormat="1" applyFont="1" applyBorder="1" applyAlignment="1">
      <alignment horizontal="center" vertical="center"/>
    </xf>
    <xf numFmtId="165" fontId="95" fillId="0" borderId="54" xfId="5" applyNumberFormat="1" applyFont="1" applyBorder="1" applyAlignment="1">
      <alignment horizontal="right" vertical="center"/>
    </xf>
    <xf numFmtId="165" fontId="121" fillId="17" borderId="56" xfId="5" applyNumberFormat="1" applyFont="1" applyFill="1" applyBorder="1" applyAlignment="1">
      <alignment horizontal="center" vertical="center"/>
    </xf>
    <xf numFmtId="165" fontId="121" fillId="17" borderId="57" xfId="5" applyNumberFormat="1" applyFont="1" applyFill="1" applyBorder="1" applyAlignment="1">
      <alignment horizontal="center" vertical="center"/>
    </xf>
    <xf numFmtId="0" fontId="96" fillId="2" borderId="50" xfId="0" applyFont="1" applyFill="1" applyBorder="1" applyAlignment="1">
      <alignment horizontal="center" vertical="center" wrapText="1" shrinkToFit="1"/>
    </xf>
    <xf numFmtId="49" fontId="117" fillId="2" borderId="50" xfId="0" applyNumberFormat="1" applyFont="1" applyFill="1" applyBorder="1" applyAlignment="1">
      <alignment horizontal="center" vertical="center" wrapText="1" shrinkToFit="1"/>
    </xf>
    <xf numFmtId="0" fontId="94" fillId="0" borderId="50" xfId="0" applyFont="1" applyBorder="1" applyAlignment="1">
      <alignment vertical="center" wrapText="1" shrinkToFit="1"/>
    </xf>
    <xf numFmtId="1" fontId="117" fillId="0" borderId="53" xfId="0" applyNumberFormat="1" applyFont="1" applyBorder="1" applyAlignment="1">
      <alignment horizontal="center" vertical="center" wrapText="1" shrinkToFit="1"/>
    </xf>
    <xf numFmtId="0" fontId="96" fillId="0" borderId="53" xfId="0" applyFont="1" applyBorder="1" applyAlignment="1">
      <alignment horizontal="center" vertical="center" wrapText="1" shrinkToFit="1"/>
    </xf>
    <xf numFmtId="0" fontId="95" fillId="0" borderId="53" xfId="0" applyFont="1" applyBorder="1" applyAlignment="1">
      <alignment vertical="center" wrapText="1" shrinkToFit="1"/>
    </xf>
    <xf numFmtId="0" fontId="95" fillId="0" borderId="53" xfId="0" applyFont="1" applyBorder="1" applyAlignment="1">
      <alignment horizontal="center" vertical="center" wrapText="1" shrinkToFit="1"/>
    </xf>
    <xf numFmtId="0" fontId="94" fillId="0" borderId="53" xfId="0" applyFont="1" applyBorder="1" applyAlignment="1">
      <alignment horizontal="center" vertical="center" wrapText="1" shrinkToFit="1"/>
    </xf>
    <xf numFmtId="165" fontId="95" fillId="0" borderId="53" xfId="5" applyNumberFormat="1" applyFont="1" applyFill="1" applyBorder="1" applyAlignment="1">
      <alignment horizontal="center" vertical="center" wrapText="1" shrinkToFit="1"/>
    </xf>
    <xf numFmtId="165" fontId="95" fillId="0" borderId="53" xfId="5" applyNumberFormat="1" applyFont="1" applyBorder="1" applyAlignment="1">
      <alignment horizontal="center" vertical="center"/>
    </xf>
    <xf numFmtId="165" fontId="95" fillId="0" borderId="53" xfId="5" applyNumberFormat="1" applyFont="1" applyBorder="1" applyAlignment="1">
      <alignment horizontal="right" vertical="center"/>
    </xf>
    <xf numFmtId="1" fontId="117" fillId="0" borderId="54" xfId="0" applyNumberFormat="1" applyFont="1" applyBorder="1" applyAlignment="1">
      <alignment horizontal="center" vertical="center" wrapText="1" shrinkToFit="1"/>
    </xf>
    <xf numFmtId="0" fontId="95" fillId="0" borderId="54" xfId="0" applyFont="1" applyBorder="1" applyAlignment="1">
      <alignment vertical="center" wrapText="1" shrinkToFit="1"/>
    </xf>
    <xf numFmtId="0" fontId="40" fillId="17" borderId="55" xfId="0" applyFont="1" applyFill="1" applyBorder="1" applyAlignment="1">
      <alignment horizontal="center" vertical="center"/>
    </xf>
    <xf numFmtId="0" fontId="53" fillId="17" borderId="56" xfId="0" applyFont="1" applyFill="1" applyBorder="1" applyAlignment="1">
      <alignment horizontal="center" vertical="center"/>
    </xf>
    <xf numFmtId="0" fontId="96" fillId="2" borderId="54" xfId="0" applyFont="1" applyFill="1" applyBorder="1" applyAlignment="1">
      <alignment horizontal="center" vertical="center" wrapText="1" shrinkToFit="1"/>
    </xf>
    <xf numFmtId="0" fontId="35" fillId="17" borderId="55" xfId="0" applyFont="1" applyFill="1" applyBorder="1" applyAlignment="1">
      <alignment horizontal="center" vertical="center"/>
    </xf>
    <xf numFmtId="0" fontId="128" fillId="17" borderId="56" xfId="0" applyFont="1" applyFill="1" applyBorder="1" applyAlignment="1">
      <alignment vertical="center"/>
    </xf>
    <xf numFmtId="0" fontId="95" fillId="0" borderId="0" xfId="0" applyFont="1" applyAlignment="1">
      <alignment vertical="center" wrapText="1" shrinkToFit="1"/>
    </xf>
    <xf numFmtId="0" fontId="44" fillId="11" borderId="11" xfId="0" applyFont="1" applyFill="1" applyBorder="1" applyAlignment="1">
      <alignment horizontal="center" vertical="center"/>
    </xf>
    <xf numFmtId="0" fontId="33" fillId="11" borderId="11" xfId="0" applyFont="1" applyFill="1" applyBorder="1" applyAlignment="1">
      <alignment vertical="center"/>
    </xf>
    <xf numFmtId="0" fontId="33" fillId="11" borderId="11" xfId="0" applyFont="1" applyFill="1" applyBorder="1" applyAlignment="1">
      <alignment horizontal="center" vertical="center"/>
    </xf>
    <xf numFmtId="165" fontId="121" fillId="11" borderId="14" xfId="5" applyNumberFormat="1" applyFont="1" applyFill="1" applyBorder="1" applyAlignment="1">
      <alignment horizontal="center" vertical="center"/>
    </xf>
    <xf numFmtId="165" fontId="121" fillId="11" borderId="11" xfId="5" applyNumberFormat="1" applyFont="1" applyFill="1" applyBorder="1" applyAlignment="1">
      <alignment horizontal="center" vertical="center"/>
    </xf>
    <xf numFmtId="1" fontId="96" fillId="0" borderId="50" xfId="0" applyNumberFormat="1" applyFont="1" applyBorder="1" applyAlignment="1">
      <alignment horizontal="center" vertical="center"/>
    </xf>
    <xf numFmtId="0" fontId="51" fillId="0" borderId="50" xfId="0" applyFont="1" applyBorder="1" applyAlignment="1">
      <alignment horizontal="center" vertical="center" wrapText="1" shrinkToFit="1"/>
    </xf>
    <xf numFmtId="0" fontId="50" fillId="0" borderId="50" xfId="0" applyFont="1" applyBorder="1" applyAlignment="1">
      <alignment horizontal="center" vertical="center" wrapText="1" shrinkToFit="1"/>
    </xf>
    <xf numFmtId="0" fontId="51" fillId="0" borderId="54" xfId="0" applyFont="1" applyBorder="1" applyAlignment="1">
      <alignment horizontal="center" vertical="center" wrapText="1" shrinkToFit="1"/>
    </xf>
    <xf numFmtId="0" fontId="50" fillId="0" borderId="54" xfId="0" applyFont="1" applyBorder="1" applyAlignment="1">
      <alignment horizontal="center" vertical="center" wrapText="1" shrinkToFit="1"/>
    </xf>
    <xf numFmtId="1" fontId="118" fillId="11" borderId="55" xfId="0" applyNumberFormat="1" applyFont="1" applyFill="1" applyBorder="1" applyAlignment="1">
      <alignment horizontal="center"/>
    </xf>
    <xf numFmtId="0" fontId="44" fillId="11" borderId="56" xfId="0" applyFont="1" applyFill="1" applyBorder="1" applyAlignment="1">
      <alignment horizontal="center" vertical="center"/>
    </xf>
    <xf numFmtId="0" fontId="33" fillId="11" borderId="56" xfId="0" applyFont="1" applyFill="1" applyBorder="1" applyAlignment="1">
      <alignment vertical="center"/>
    </xf>
    <xf numFmtId="0" fontId="33" fillId="11" borderId="56" xfId="0" applyFont="1" applyFill="1" applyBorder="1" applyAlignment="1">
      <alignment horizontal="center" vertical="center"/>
    </xf>
    <xf numFmtId="165" fontId="121" fillId="11" borderId="56" xfId="5" applyNumberFormat="1" applyFont="1" applyFill="1" applyBorder="1" applyAlignment="1">
      <alignment horizontal="center" vertical="center"/>
    </xf>
    <xf numFmtId="165" fontId="121" fillId="11" borderId="57" xfId="5" applyNumberFormat="1" applyFont="1" applyFill="1" applyBorder="1" applyAlignment="1">
      <alignment horizontal="center" vertical="center"/>
    </xf>
    <xf numFmtId="0" fontId="53" fillId="19" borderId="11" xfId="0" applyFont="1" applyFill="1" applyBorder="1" applyAlignment="1">
      <alignment horizontal="center" vertical="center"/>
    </xf>
    <xf numFmtId="0" fontId="35" fillId="19" borderId="11" xfId="0" applyFont="1" applyFill="1" applyBorder="1" applyAlignment="1">
      <alignment vertical="center"/>
    </xf>
    <xf numFmtId="0" fontId="35" fillId="19" borderId="11" xfId="0" applyFont="1" applyFill="1" applyBorder="1" applyAlignment="1">
      <alignment horizontal="center" vertical="center"/>
    </xf>
    <xf numFmtId="165" fontId="34" fillId="19" borderId="14" xfId="5" applyNumberFormat="1" applyFont="1" applyFill="1" applyBorder="1" applyAlignment="1">
      <alignment horizontal="center" vertical="center"/>
    </xf>
    <xf numFmtId="165" fontId="35" fillId="19" borderId="11" xfId="5" applyNumberFormat="1" applyFont="1" applyFill="1" applyBorder="1" applyAlignment="1">
      <alignment horizontal="center" vertical="center"/>
    </xf>
    <xf numFmtId="165" fontId="35" fillId="19" borderId="15" xfId="5" applyNumberFormat="1" applyFont="1" applyFill="1" applyBorder="1" applyAlignment="1">
      <alignment horizontal="center" vertical="center"/>
    </xf>
    <xf numFmtId="1" fontId="96" fillId="0" borderId="64" xfId="0" applyNumberFormat="1" applyFont="1" applyBorder="1" applyAlignment="1">
      <alignment horizontal="center" vertical="center"/>
    </xf>
    <xf numFmtId="0" fontId="117" fillId="0" borderId="65" xfId="0" applyFont="1" applyBorder="1" applyAlignment="1">
      <alignment horizontal="center" vertical="center" wrapText="1" shrinkToFit="1"/>
    </xf>
    <xf numFmtId="0" fontId="76" fillId="0" borderId="65" xfId="0" applyFont="1" applyBorder="1" applyAlignment="1">
      <alignment vertical="center" wrapText="1" shrinkToFit="1"/>
    </xf>
    <xf numFmtId="0" fontId="76" fillId="0" borderId="65" xfId="0" applyFont="1" applyBorder="1" applyAlignment="1">
      <alignment horizontal="center" vertical="center" wrapText="1" shrinkToFit="1"/>
    </xf>
    <xf numFmtId="0" fontId="4" fillId="0" borderId="65" xfId="0" applyFont="1" applyBorder="1" applyAlignment="1">
      <alignment horizontal="center" vertical="center" wrapText="1" shrinkToFit="1"/>
    </xf>
    <xf numFmtId="165" fontId="95" fillId="0" borderId="65" xfId="5" applyNumberFormat="1" applyFont="1" applyFill="1" applyBorder="1" applyAlignment="1">
      <alignment horizontal="center" vertical="center" wrapText="1" shrinkToFit="1"/>
    </xf>
    <xf numFmtId="165" fontId="95" fillId="0" borderId="65" xfId="5" applyNumberFormat="1" applyFont="1" applyBorder="1" applyAlignment="1">
      <alignment horizontal="center" vertical="center"/>
    </xf>
    <xf numFmtId="165" fontId="95" fillId="0" borderId="65" xfId="5" applyNumberFormat="1" applyFont="1" applyBorder="1" applyAlignment="1">
      <alignment horizontal="right" vertical="center"/>
    </xf>
    <xf numFmtId="0" fontId="96" fillId="0" borderId="48" xfId="0" applyFont="1" applyBorder="1" applyAlignment="1">
      <alignment horizontal="center" vertical="center" wrapText="1" shrinkToFit="1"/>
    </xf>
    <xf numFmtId="0" fontId="51" fillId="0" borderId="30" xfId="0" applyFont="1" applyBorder="1" applyAlignment="1">
      <alignment horizontal="center" vertical="center" wrapText="1" shrinkToFit="1"/>
    </xf>
    <xf numFmtId="0" fontId="51" fillId="0" borderId="73" xfId="0" applyFont="1" applyBorder="1" applyAlignment="1">
      <alignment horizontal="center" vertical="center" wrapText="1" shrinkToFit="1"/>
    </xf>
    <xf numFmtId="1" fontId="96" fillId="0" borderId="77" xfId="0" applyNumberFormat="1" applyFont="1" applyBorder="1" applyAlignment="1">
      <alignment horizontal="center" vertical="center"/>
    </xf>
    <xf numFmtId="0" fontId="117" fillId="0" borderId="54" xfId="0" applyFont="1" applyBorder="1" applyAlignment="1">
      <alignment horizontal="center" vertical="center" wrapText="1" shrinkToFit="1"/>
    </xf>
    <xf numFmtId="0" fontId="76" fillId="0" borderId="54" xfId="0" applyFont="1" applyBorder="1" applyAlignment="1">
      <alignment horizontal="center" vertical="center" wrapText="1" shrinkToFit="1"/>
    </xf>
    <xf numFmtId="0" fontId="4" fillId="0" borderId="54" xfId="0" applyFont="1" applyBorder="1" applyAlignment="1">
      <alignment horizontal="center" vertical="center" wrapText="1" shrinkToFit="1"/>
    </xf>
    <xf numFmtId="1" fontId="21" fillId="8" borderId="0" xfId="4" applyNumberFormat="1" applyFont="1" applyFill="1" applyBorder="1" applyAlignment="1" applyProtection="1">
      <alignment horizontal="right"/>
      <protection hidden="1"/>
    </xf>
    <xf numFmtId="0" fontId="35" fillId="17" borderId="11" xfId="0" applyFont="1" applyFill="1" applyBorder="1" applyAlignment="1">
      <alignment horizontal="left" vertical="center"/>
    </xf>
    <xf numFmtId="1" fontId="35" fillId="17" borderId="11" xfId="0" applyNumberFormat="1" applyFont="1" applyFill="1" applyBorder="1" applyAlignment="1" applyProtection="1">
      <alignment horizontal="center" vertical="center"/>
      <protection locked="0" hidden="1"/>
    </xf>
    <xf numFmtId="1" fontId="28" fillId="28" borderId="29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109" fillId="0" borderId="50" xfId="0" applyNumberFormat="1" applyFont="1" applyBorder="1" applyAlignment="1">
      <alignment horizontal="center" vertical="center"/>
    </xf>
    <xf numFmtId="165" fontId="124" fillId="0" borderId="50" xfId="5" applyNumberFormat="1" applyFont="1" applyFill="1" applyBorder="1" applyAlignment="1">
      <alignment horizontal="center" vertical="center" wrapText="1" shrinkToFit="1"/>
    </xf>
    <xf numFmtId="49" fontId="123" fillId="0" borderId="50" xfId="3" applyNumberFormat="1" applyFont="1" applyFill="1" applyBorder="1" applyAlignment="1" applyProtection="1">
      <alignment horizontal="center" vertical="center"/>
      <protection hidden="1"/>
    </xf>
    <xf numFmtId="1" fontId="18" fillId="28" borderId="0" xfId="4" applyNumberFormat="1" applyFont="1" applyFill="1" applyBorder="1" applyAlignment="1" applyProtection="1">
      <alignment horizontal="right" vertical="center"/>
      <protection locked="0"/>
    </xf>
    <xf numFmtId="165" fontId="110" fillId="0" borderId="54" xfId="5" applyNumberFormat="1" applyFont="1" applyFill="1" applyBorder="1" applyAlignment="1">
      <alignment horizontal="center" vertical="center" wrapText="1" shrinkToFit="1"/>
    </xf>
    <xf numFmtId="165" fontId="18" fillId="28" borderId="79" xfId="5" applyNumberFormat="1" applyFont="1" applyFill="1" applyBorder="1" applyAlignment="1">
      <alignment horizontal="center" vertical="center"/>
    </xf>
    <xf numFmtId="165" fontId="28" fillId="28" borderId="80" xfId="5" applyNumberFormat="1" applyFont="1" applyFill="1" applyBorder="1" applyAlignment="1" applyProtection="1">
      <alignment horizontal="right" vertical="center"/>
      <protection hidden="1"/>
    </xf>
    <xf numFmtId="1" fontId="120" fillId="0" borderId="53" xfId="0" applyNumberFormat="1" applyFont="1" applyBorder="1" applyAlignment="1">
      <alignment horizontal="center" vertical="center" shrinkToFit="1"/>
    </xf>
    <xf numFmtId="1" fontId="109" fillId="2" borderId="53" xfId="0" applyNumberFormat="1" applyFont="1" applyFill="1" applyBorder="1" applyAlignment="1">
      <alignment horizontal="center" vertical="center" wrapText="1" shrinkToFit="1"/>
    </xf>
    <xf numFmtId="0" fontId="110" fillId="2" borderId="53" xfId="0" applyFont="1" applyFill="1" applyBorder="1" applyAlignment="1">
      <alignment vertical="center" wrapText="1" shrinkToFit="1"/>
    </xf>
    <xf numFmtId="1" fontId="110" fillId="2" borderId="53" xfId="0" applyNumberFormat="1" applyFont="1" applyFill="1" applyBorder="1" applyAlignment="1">
      <alignment horizontal="center" vertical="center" wrapText="1" shrinkToFit="1"/>
    </xf>
    <xf numFmtId="0" fontId="109" fillId="0" borderId="53" xfId="0" applyFont="1" applyBorder="1" applyAlignment="1">
      <alignment horizontal="center" vertical="center" wrapText="1" shrinkToFit="1"/>
    </xf>
    <xf numFmtId="165" fontId="110" fillId="0" borderId="53" xfId="5" applyNumberFormat="1" applyFont="1" applyFill="1" applyBorder="1" applyAlignment="1">
      <alignment horizontal="center" vertical="center" wrapText="1" shrinkToFit="1"/>
    </xf>
    <xf numFmtId="1" fontId="123" fillId="0" borderId="54" xfId="0" applyNumberFormat="1" applyFont="1" applyBorder="1" applyAlignment="1">
      <alignment horizontal="center" vertical="center"/>
    </xf>
    <xf numFmtId="0" fontId="123" fillId="0" borderId="54" xfId="0" applyFont="1" applyBorder="1" applyAlignment="1">
      <alignment horizontal="center" vertical="center" wrapText="1" shrinkToFit="1"/>
    </xf>
    <xf numFmtId="0" fontId="125" fillId="0" borderId="54" xfId="0" applyFont="1" applyBorder="1" applyAlignment="1">
      <alignment horizontal="left" vertical="center" wrapText="1" shrinkToFit="1"/>
    </xf>
    <xf numFmtId="0" fontId="124" fillId="0" borderId="54" xfId="0" applyFont="1" applyBorder="1" applyAlignment="1">
      <alignment horizontal="center" vertical="center" wrapText="1" shrinkToFit="1"/>
    </xf>
    <xf numFmtId="0" fontId="110" fillId="0" borderId="54" xfId="0" applyFont="1" applyBorder="1" applyAlignment="1">
      <alignment horizontal="center" vertical="center" wrapText="1" shrinkToFit="1"/>
    </xf>
    <xf numFmtId="1" fontId="107" fillId="28" borderId="58" xfId="0" applyNumberFormat="1" applyFont="1" applyFill="1" applyBorder="1" applyAlignment="1">
      <alignment horizontal="left" vertical="center" wrapText="1" shrinkToFit="1"/>
    </xf>
    <xf numFmtId="0" fontId="97" fillId="28" borderId="59" xfId="3" applyFont="1" applyFill="1" applyBorder="1" applyAlignment="1" applyProtection="1">
      <alignment vertical="center"/>
      <protection hidden="1"/>
    </xf>
    <xf numFmtId="1" fontId="29" fillId="28" borderId="59" xfId="4" applyNumberFormat="1" applyFont="1" applyFill="1" applyBorder="1" applyAlignment="1" applyProtection="1">
      <alignment horizontal="left" vertical="center"/>
      <protection hidden="1"/>
    </xf>
    <xf numFmtId="0" fontId="18" fillId="28" borderId="59" xfId="4" applyFont="1" applyFill="1" applyBorder="1" applyAlignment="1" applyProtection="1">
      <alignment vertical="center"/>
      <protection hidden="1"/>
    </xf>
    <xf numFmtId="0" fontId="12" fillId="28" borderId="59" xfId="0" applyFont="1" applyFill="1" applyBorder="1" applyAlignment="1">
      <alignment horizontal="center" vertical="center" wrapText="1" shrinkToFit="1"/>
    </xf>
    <xf numFmtId="0" fontId="18" fillId="28" borderId="60" xfId="4" applyFont="1" applyFill="1" applyBorder="1" applyAlignment="1" applyProtection="1">
      <alignment vertical="center"/>
      <protection hidden="1"/>
    </xf>
    <xf numFmtId="1" fontId="28" fillId="25" borderId="29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123" fillId="2" borderId="50" xfId="0" applyNumberFormat="1" applyFont="1" applyFill="1" applyBorder="1" applyAlignment="1">
      <alignment horizontal="center" vertical="center"/>
    </xf>
    <xf numFmtId="0" fontId="124" fillId="2" borderId="50" xfId="0" applyFont="1" applyFill="1" applyBorder="1" applyAlignment="1">
      <alignment vertical="center" wrapText="1" shrinkToFit="1"/>
    </xf>
    <xf numFmtId="165" fontId="18" fillId="25" borderId="79" xfId="5" applyNumberFormat="1" applyFont="1" applyFill="1" applyBorder="1" applyAlignment="1">
      <alignment horizontal="center" vertical="center"/>
    </xf>
    <xf numFmtId="1" fontId="28" fillId="25" borderId="29" xfId="0" applyNumberFormat="1" applyFont="1" applyFill="1" applyBorder="1" applyAlignment="1" applyProtection="1">
      <alignment horizontal="center" vertical="center"/>
      <protection locked="0" hidden="1"/>
    </xf>
    <xf numFmtId="49" fontId="123" fillId="0" borderId="54" xfId="0" applyNumberFormat="1" applyFont="1" applyBorder="1" applyAlignment="1">
      <alignment horizontal="center" vertical="center"/>
    </xf>
    <xf numFmtId="1" fontId="123" fillId="0" borderId="54" xfId="0" applyNumberFormat="1" applyFont="1" applyBorder="1" applyAlignment="1">
      <alignment horizontal="center" vertical="center" wrapText="1" shrinkToFit="1"/>
    </xf>
    <xf numFmtId="1" fontId="124" fillId="0" borderId="54" xfId="0" applyNumberFormat="1" applyFont="1" applyBorder="1" applyAlignment="1">
      <alignment vertical="top" wrapText="1" shrinkToFit="1"/>
    </xf>
    <xf numFmtId="0" fontId="109" fillId="0" borderId="54" xfId="0" applyFont="1" applyBorder="1" applyAlignment="1">
      <alignment horizontal="center" vertical="center" wrapText="1" shrinkToFit="1"/>
    </xf>
    <xf numFmtId="0" fontId="97" fillId="25" borderId="56" xfId="3" applyFont="1" applyFill="1" applyBorder="1" applyAlignment="1" applyProtection="1">
      <alignment vertical="center"/>
      <protection hidden="1"/>
    </xf>
    <xf numFmtId="1" fontId="29" fillId="25" borderId="56" xfId="4" applyNumberFormat="1" applyFont="1" applyFill="1" applyBorder="1" applyAlignment="1" applyProtection="1">
      <alignment horizontal="left" vertical="center"/>
      <protection hidden="1"/>
    </xf>
    <xf numFmtId="0" fontId="18" fillId="25" borderId="56" xfId="4" applyFont="1" applyFill="1" applyBorder="1" applyAlignment="1" applyProtection="1">
      <alignment vertical="center"/>
      <protection hidden="1"/>
    </xf>
    <xf numFmtId="0" fontId="12" fillId="0" borderId="56" xfId="0" applyFont="1" applyBorder="1" applyAlignment="1">
      <alignment horizontal="center" vertical="center" wrapText="1" shrinkToFit="1"/>
    </xf>
    <xf numFmtId="0" fontId="18" fillId="25" borderId="57" xfId="4" applyFont="1" applyFill="1" applyBorder="1" applyAlignment="1" applyProtection="1">
      <alignment vertical="center"/>
      <protection hidden="1"/>
    </xf>
    <xf numFmtId="1" fontId="49" fillId="2" borderId="50" xfId="0" applyNumberFormat="1" applyFont="1" applyFill="1" applyBorder="1" applyAlignment="1">
      <alignment horizontal="left" vertical="center" wrapText="1" shrinkToFit="1"/>
    </xf>
    <xf numFmtId="0" fontId="41" fillId="2" borderId="50" xfId="0" applyFont="1" applyFill="1" applyBorder="1" applyAlignment="1">
      <alignment vertical="center" wrapText="1" shrinkToFit="1"/>
    </xf>
    <xf numFmtId="1" fontId="12" fillId="2" borderId="50" xfId="0" applyNumberFormat="1" applyFont="1" applyFill="1" applyBorder="1" applyAlignment="1">
      <alignment horizontal="center" vertical="center" wrapText="1" shrinkToFit="1"/>
    </xf>
    <xf numFmtId="0" fontId="3" fillId="0" borderId="50" xfId="0" applyFont="1" applyBorder="1" applyAlignment="1">
      <alignment horizontal="center" vertical="center"/>
    </xf>
    <xf numFmtId="165" fontId="22" fillId="2" borderId="50" xfId="5" applyNumberFormat="1" applyFont="1" applyFill="1" applyBorder="1" applyAlignment="1">
      <alignment horizontal="center" vertical="center" wrapText="1" shrinkToFit="1"/>
    </xf>
    <xf numFmtId="1" fontId="109" fillId="0" borderId="54" xfId="0" applyNumberFormat="1" applyFont="1" applyBorder="1" applyAlignment="1">
      <alignment horizontal="center" vertical="center" wrapText="1" shrinkToFit="1"/>
    </xf>
    <xf numFmtId="0" fontId="110" fillId="0" borderId="54" xfId="0" applyFont="1" applyBorder="1" applyAlignment="1">
      <alignment vertical="center" wrapText="1" shrinkToFit="1"/>
    </xf>
    <xf numFmtId="1" fontId="107" fillId="25" borderId="55" xfId="0" applyNumberFormat="1" applyFont="1" applyFill="1" applyBorder="1" applyAlignment="1">
      <alignment horizontal="left" vertical="center" wrapText="1" shrinkToFit="1"/>
    </xf>
    <xf numFmtId="1" fontId="49" fillId="25" borderId="58" xfId="0" applyNumberFormat="1" applyFont="1" applyFill="1" applyBorder="1" applyAlignment="1">
      <alignment horizontal="left" vertical="center" shrinkToFit="1"/>
    </xf>
    <xf numFmtId="0" fontId="97" fillId="25" borderId="59" xfId="3" applyFont="1" applyFill="1" applyBorder="1" applyAlignment="1" applyProtection="1">
      <alignment vertical="center"/>
      <protection hidden="1"/>
    </xf>
    <xf numFmtId="1" fontId="29" fillId="25" borderId="59" xfId="4" applyNumberFormat="1" applyFont="1" applyFill="1" applyBorder="1" applyAlignment="1" applyProtection="1">
      <alignment horizontal="left" vertical="center"/>
      <protection hidden="1"/>
    </xf>
    <xf numFmtId="0" fontId="18" fillId="25" borderId="59" xfId="4" applyFont="1" applyFill="1" applyBorder="1" applyAlignment="1" applyProtection="1">
      <alignment vertical="center"/>
      <protection hidden="1"/>
    </xf>
    <xf numFmtId="0" fontId="12" fillId="0" borderId="59" xfId="0" applyFont="1" applyBorder="1" applyAlignment="1">
      <alignment horizontal="center" vertical="center" wrapText="1" shrinkToFit="1"/>
    </xf>
    <xf numFmtId="0" fontId="18" fillId="25" borderId="60" xfId="4" applyFont="1" applyFill="1" applyBorder="1" applyAlignment="1" applyProtection="1">
      <alignment vertical="center"/>
      <protection hidden="1"/>
    </xf>
    <xf numFmtId="0" fontId="75" fillId="15" borderId="6" xfId="0" applyFont="1" applyFill="1" applyBorder="1" applyAlignment="1">
      <alignment horizontal="center" vertical="center"/>
    </xf>
    <xf numFmtId="0" fontId="59" fillId="15" borderId="6" xfId="0" applyFont="1" applyFill="1" applyBorder="1" applyAlignment="1">
      <alignment horizontal="center" vertical="center"/>
    </xf>
    <xf numFmtId="0" fontId="79" fillId="2" borderId="53" xfId="0" applyFont="1" applyFill="1" applyBorder="1" applyAlignment="1">
      <alignment horizontal="center" vertical="center" wrapText="1" shrinkToFit="1"/>
    </xf>
    <xf numFmtId="0" fontId="29" fillId="3" borderId="20" xfId="0" applyFont="1" applyFill="1" applyBorder="1" applyAlignment="1" applyProtection="1">
      <alignment horizontal="center" vertical="top" wrapText="1" shrinkToFit="1"/>
      <protection locked="0"/>
    </xf>
    <xf numFmtId="1" fontId="29" fillId="3" borderId="19" xfId="0" applyNumberFormat="1" applyFont="1" applyFill="1" applyBorder="1" applyAlignment="1" applyProtection="1">
      <alignment horizontal="center" vertical="top" wrapText="1" shrinkToFit="1"/>
      <protection locked="0"/>
    </xf>
    <xf numFmtId="165" fontId="29" fillId="3" borderId="74" xfId="5" applyNumberFormat="1" applyFont="1" applyFill="1" applyBorder="1" applyAlignment="1" applyProtection="1">
      <alignment horizontal="center" vertical="top" wrapText="1" shrinkToFit="1"/>
      <protection locked="0"/>
    </xf>
    <xf numFmtId="165" fontId="129" fillId="3" borderId="75" xfId="5" applyNumberFormat="1" applyFont="1" applyFill="1" applyBorder="1" applyAlignment="1" applyProtection="1">
      <alignment horizontal="center" vertical="top" wrapText="1" shrinkToFit="1"/>
      <protection locked="0"/>
    </xf>
    <xf numFmtId="165" fontId="29" fillId="3" borderId="75" xfId="5" applyNumberFormat="1" applyFont="1" applyFill="1" applyBorder="1" applyAlignment="1" applyProtection="1">
      <alignment horizontal="center" vertical="top" wrapText="1" shrinkToFit="1"/>
      <protection locked="0"/>
    </xf>
    <xf numFmtId="165" fontId="29" fillId="3" borderId="76" xfId="5" applyNumberFormat="1" applyFont="1" applyFill="1" applyBorder="1" applyAlignment="1" applyProtection="1">
      <alignment horizontal="center" vertical="top" wrapText="1" shrinkToFit="1"/>
      <protection locked="0"/>
    </xf>
    <xf numFmtId="1" fontId="29" fillId="3" borderId="19" xfId="0" applyNumberFormat="1" applyFont="1" applyFill="1" applyBorder="1" applyAlignment="1" applyProtection="1">
      <alignment horizontal="center" vertical="top" wrapText="1" shrinkToFit="1"/>
      <protection locked="0" hidden="1"/>
    </xf>
    <xf numFmtId="1" fontId="41" fillId="18" borderId="50" xfId="0" applyNumberFormat="1" applyFont="1" applyFill="1" applyBorder="1" applyAlignment="1" applyProtection="1">
      <alignment horizontal="center" vertical="top" wrapText="1" shrinkToFit="1"/>
      <protection locked="0"/>
    </xf>
    <xf numFmtId="0" fontId="41" fillId="18" borderId="50" xfId="0" applyFont="1" applyFill="1" applyBorder="1" applyAlignment="1" applyProtection="1">
      <alignment horizontal="center" vertical="top" wrapText="1" shrinkToFit="1"/>
      <protection locked="0"/>
    </xf>
    <xf numFmtId="165" fontId="41" fillId="18" borderId="50" xfId="5" applyNumberFormat="1" applyFont="1" applyFill="1" applyBorder="1" applyAlignment="1" applyProtection="1">
      <alignment horizontal="center" vertical="top" wrapText="1" shrinkToFit="1"/>
      <protection locked="0"/>
    </xf>
    <xf numFmtId="1" fontId="41" fillId="18" borderId="50" xfId="0" applyNumberFormat="1" applyFont="1" applyFill="1" applyBorder="1" applyAlignment="1" applyProtection="1">
      <alignment horizontal="center" vertical="top" wrapText="1" shrinkToFit="1"/>
      <protection locked="0" hidden="1"/>
    </xf>
    <xf numFmtId="0" fontId="41" fillId="18" borderId="50" xfId="0" applyFont="1" applyFill="1" applyBorder="1" applyAlignment="1" applyProtection="1">
      <alignment horizontal="left" vertical="center" wrapText="1" shrinkToFit="1"/>
      <protection locked="0"/>
    </xf>
    <xf numFmtId="0" fontId="41" fillId="18" borderId="50" xfId="0" applyFont="1" applyFill="1" applyBorder="1" applyAlignment="1" applyProtection="1">
      <alignment horizontal="center" vertical="center" wrapText="1" shrinkToFit="1"/>
      <protection locked="0"/>
    </xf>
    <xf numFmtId="1" fontId="29" fillId="28" borderId="50" xfId="0" applyNumberFormat="1" applyFont="1" applyFill="1" applyBorder="1" applyAlignment="1" applyProtection="1">
      <alignment horizontal="center" vertical="top" wrapText="1" shrinkToFit="1"/>
      <protection locked="0"/>
    </xf>
    <xf numFmtId="0" fontId="29" fillId="28" borderId="50" xfId="0" applyFont="1" applyFill="1" applyBorder="1" applyAlignment="1" applyProtection="1">
      <alignment horizontal="center" vertical="top" wrapText="1" shrinkToFit="1"/>
      <protection locked="0"/>
    </xf>
    <xf numFmtId="165" fontId="29" fillId="28" borderId="50" xfId="5" applyNumberFormat="1" applyFont="1" applyFill="1" applyBorder="1" applyAlignment="1" applyProtection="1">
      <alignment horizontal="center" vertical="top" wrapText="1" shrinkToFit="1"/>
      <protection locked="0"/>
    </xf>
    <xf numFmtId="1" fontId="29" fillId="28" borderId="50" xfId="0" applyNumberFormat="1" applyFont="1" applyFill="1" applyBorder="1" applyAlignment="1" applyProtection="1">
      <alignment horizontal="center" vertical="top" wrapText="1" shrinkToFit="1"/>
      <protection locked="0" hidden="1"/>
    </xf>
    <xf numFmtId="1" fontId="56" fillId="28" borderId="0" xfId="4" applyNumberFormat="1" applyFont="1" applyFill="1" applyBorder="1" applyAlignment="1" applyProtection="1">
      <alignment horizontal="right" vertical="center"/>
      <protection hidden="1"/>
    </xf>
    <xf numFmtId="1" fontId="29" fillId="25" borderId="50" xfId="0" applyNumberFormat="1" applyFont="1" applyFill="1" applyBorder="1" applyAlignment="1" applyProtection="1">
      <alignment horizontal="center" vertical="top" wrapText="1" shrinkToFit="1"/>
      <protection locked="0"/>
    </xf>
    <xf numFmtId="0" fontId="29" fillId="25" borderId="50" xfId="0" applyFont="1" applyFill="1" applyBorder="1" applyAlignment="1" applyProtection="1">
      <alignment horizontal="center" vertical="top" wrapText="1" shrinkToFit="1"/>
      <protection locked="0"/>
    </xf>
    <xf numFmtId="165" fontId="29" fillId="25" borderId="50" xfId="5" applyNumberFormat="1" applyFont="1" applyFill="1" applyBorder="1" applyAlignment="1" applyProtection="1">
      <alignment horizontal="center" vertical="top" wrapText="1" shrinkToFit="1"/>
      <protection locked="0"/>
    </xf>
    <xf numFmtId="1" fontId="29" fillId="25" borderId="50" xfId="0" applyNumberFormat="1" applyFont="1" applyFill="1" applyBorder="1" applyAlignment="1" applyProtection="1">
      <alignment horizontal="center" vertical="top" wrapText="1" shrinkToFit="1"/>
      <protection locked="0" hidden="1"/>
    </xf>
    <xf numFmtId="1" fontId="28" fillId="25" borderId="47" xfId="0" applyNumberFormat="1" applyFont="1" applyFill="1" applyBorder="1" applyAlignment="1" applyProtection="1">
      <alignment horizontal="center" vertical="center" wrapText="1" shrinkToFit="1"/>
      <protection locked="0" hidden="1"/>
    </xf>
    <xf numFmtId="165" fontId="28" fillId="25" borderId="81" xfId="5" applyNumberFormat="1" applyFont="1" applyFill="1" applyBorder="1" applyAlignment="1">
      <alignment horizontal="center" vertical="center" wrapText="1" shrinkToFit="1"/>
    </xf>
    <xf numFmtId="0" fontId="20" fillId="25" borderId="50" xfId="3" applyFont="1" applyFill="1" applyBorder="1" applyAlignment="1" applyProtection="1">
      <alignment vertical="center"/>
      <protection hidden="1"/>
    </xf>
    <xf numFmtId="1" fontId="56" fillId="25" borderId="50" xfId="4" applyNumberFormat="1" applyFont="1" applyFill="1" applyBorder="1" applyAlignment="1" applyProtection="1">
      <alignment horizontal="right" vertical="center"/>
      <protection hidden="1"/>
    </xf>
    <xf numFmtId="0" fontId="18" fillId="25" borderId="50" xfId="4" applyFont="1" applyFill="1" applyBorder="1" applyAlignment="1" applyProtection="1">
      <alignment vertical="center"/>
      <protection hidden="1"/>
    </xf>
    <xf numFmtId="165" fontId="28" fillId="25" borderId="50" xfId="5" applyNumberFormat="1" applyFont="1" applyFill="1" applyBorder="1" applyAlignment="1" applyProtection="1">
      <alignment horizontal="right" vertical="center"/>
      <protection hidden="1"/>
    </xf>
    <xf numFmtId="1" fontId="18" fillId="25" borderId="50" xfId="4" applyNumberFormat="1" applyFont="1" applyFill="1" applyBorder="1" applyAlignment="1" applyProtection="1">
      <alignment horizontal="right" vertical="center"/>
      <protection locked="0"/>
    </xf>
    <xf numFmtId="1" fontId="18" fillId="25" borderId="50" xfId="4" applyNumberFormat="1" applyFont="1" applyFill="1" applyBorder="1" applyAlignment="1" applyProtection="1">
      <alignment horizontal="right" vertical="center"/>
      <protection locked="0" hidden="1"/>
    </xf>
    <xf numFmtId="0" fontId="123" fillId="2" borderId="50" xfId="0" applyFont="1" applyFill="1" applyBorder="1" applyAlignment="1">
      <alignment horizontal="center" vertical="center" wrapText="1" shrinkToFit="1"/>
    </xf>
    <xf numFmtId="165" fontId="114" fillId="0" borderId="54" xfId="5" applyNumberFormat="1" applyFont="1" applyFill="1" applyBorder="1" applyAlignment="1">
      <alignment horizontal="center" vertical="center" wrapText="1" shrinkToFit="1"/>
    </xf>
    <xf numFmtId="165" fontId="114" fillId="0" borderId="54" xfId="5" applyNumberFormat="1" applyFont="1" applyBorder="1" applyAlignment="1">
      <alignment horizontal="center" vertical="center"/>
    </xf>
    <xf numFmtId="165" fontId="114" fillId="0" borderId="54" xfId="5" applyNumberFormat="1" applyFont="1" applyBorder="1" applyAlignment="1">
      <alignment horizontal="right" vertical="center"/>
    </xf>
    <xf numFmtId="1" fontId="120" fillId="2" borderId="50" xfId="0" applyNumberFormat="1" applyFont="1" applyFill="1" applyBorder="1" applyAlignment="1">
      <alignment horizontal="center" vertical="center" shrinkToFit="1"/>
    </xf>
    <xf numFmtId="1" fontId="92" fillId="0" borderId="50" xfId="0" applyNumberFormat="1" applyFont="1" applyBorder="1" applyAlignment="1">
      <alignment horizontal="center" vertical="center" wrapText="1" shrinkToFit="1"/>
    </xf>
    <xf numFmtId="1" fontId="92" fillId="0" borderId="53" xfId="0" applyNumberFormat="1" applyFont="1" applyBorder="1" applyAlignment="1">
      <alignment horizontal="center" vertical="center" wrapText="1" shrinkToFit="1"/>
    </xf>
    <xf numFmtId="0" fontId="65" fillId="5" borderId="55" xfId="0" applyFont="1" applyFill="1" applyBorder="1" applyAlignment="1">
      <alignment horizontal="center" vertical="center"/>
    </xf>
    <xf numFmtId="1" fontId="92" fillId="0" borderId="61" xfId="0" applyNumberFormat="1" applyFont="1" applyBorder="1" applyAlignment="1">
      <alignment horizontal="center" vertical="center" wrapText="1" shrinkToFit="1"/>
    </xf>
    <xf numFmtId="1" fontId="92" fillId="0" borderId="67" xfId="0" applyNumberFormat="1" applyFont="1" applyBorder="1" applyAlignment="1">
      <alignment horizontal="center" vertical="center" wrapText="1" shrinkToFit="1"/>
    </xf>
    <xf numFmtId="0" fontId="65" fillId="5" borderId="5" xfId="0" applyFont="1" applyFill="1" applyBorder="1" applyAlignment="1">
      <alignment horizontal="center" vertical="center"/>
    </xf>
    <xf numFmtId="1" fontId="92" fillId="0" borderId="64" xfId="0" applyNumberFormat="1" applyFont="1" applyBorder="1" applyAlignment="1">
      <alignment horizontal="center" vertical="center" wrapText="1" shrinkToFit="1"/>
    </xf>
    <xf numFmtId="0" fontId="65" fillId="5" borderId="11" xfId="0" applyFont="1" applyFill="1" applyBorder="1" applyAlignment="1">
      <alignment horizontal="center" vertical="center"/>
    </xf>
    <xf numFmtId="1" fontId="92" fillId="0" borderId="12" xfId="0" applyNumberFormat="1" applyFont="1" applyBorder="1" applyAlignment="1">
      <alignment horizontal="center" vertical="center"/>
    </xf>
    <xf numFmtId="1" fontId="92" fillId="5" borderId="13" xfId="0" applyNumberFormat="1" applyFont="1" applyFill="1" applyBorder="1" applyAlignment="1">
      <alignment horizontal="center" vertical="center"/>
    </xf>
    <xf numFmtId="1" fontId="92" fillId="0" borderId="61" xfId="0" applyNumberFormat="1" applyFont="1" applyBorder="1" applyAlignment="1">
      <alignment horizontal="center" vertical="center"/>
    </xf>
    <xf numFmtId="1" fontId="92" fillId="0" borderId="67" xfId="0" applyNumberFormat="1" applyFont="1" applyBorder="1" applyAlignment="1">
      <alignment horizontal="center" vertical="center"/>
    </xf>
    <xf numFmtId="0" fontId="65" fillId="15" borderId="5" xfId="0" applyFont="1" applyFill="1" applyBorder="1" applyAlignment="1">
      <alignment horizontal="center" vertical="center"/>
    </xf>
    <xf numFmtId="1" fontId="92" fillId="0" borderId="69" xfId="0" applyNumberFormat="1" applyFont="1" applyBorder="1" applyAlignment="1">
      <alignment horizontal="center" vertical="center"/>
    </xf>
    <xf numFmtId="0" fontId="67" fillId="15" borderId="5" xfId="0" applyFont="1" applyFill="1" applyBorder="1" applyAlignment="1">
      <alignment horizontal="center" vertical="center"/>
    </xf>
    <xf numFmtId="1" fontId="92" fillId="0" borderId="64" xfId="0" applyNumberFormat="1" applyFont="1" applyBorder="1" applyAlignment="1">
      <alignment horizontal="center" vertical="center"/>
    </xf>
    <xf numFmtId="165" fontId="92" fillId="2" borderId="70" xfId="5" applyNumberFormat="1" applyFont="1" applyFill="1" applyBorder="1" applyAlignment="1">
      <alignment horizontal="center" vertical="center" wrapText="1" shrinkToFit="1"/>
    </xf>
    <xf numFmtId="165" fontId="92" fillId="2" borderId="66" xfId="5" applyNumberFormat="1" applyFont="1" applyFill="1" applyBorder="1" applyAlignment="1">
      <alignment horizontal="center" vertical="center" wrapText="1" shrinkToFit="1"/>
    </xf>
    <xf numFmtId="165" fontId="114" fillId="2" borderId="54" xfId="5" applyNumberFormat="1" applyFont="1" applyFill="1" applyBorder="1" applyAlignment="1">
      <alignment horizontal="center" vertical="center" wrapText="1" shrinkToFit="1"/>
    </xf>
    <xf numFmtId="165" fontId="95" fillId="2" borderId="50" xfId="5" applyNumberFormat="1" applyFont="1" applyFill="1" applyBorder="1" applyAlignment="1">
      <alignment horizontal="center" vertical="center" wrapText="1" shrinkToFit="1"/>
    </xf>
    <xf numFmtId="165" fontId="95" fillId="2" borderId="54" xfId="5" applyNumberFormat="1" applyFont="1" applyFill="1" applyBorder="1" applyAlignment="1">
      <alignment horizontal="center" vertical="center" wrapText="1" shrinkToFit="1"/>
    </xf>
    <xf numFmtId="165" fontId="95" fillId="2" borderId="53" xfId="5" applyNumberFormat="1" applyFont="1" applyFill="1" applyBorder="1" applyAlignment="1">
      <alignment horizontal="center" vertical="center" wrapText="1" shrinkToFit="1"/>
    </xf>
    <xf numFmtId="165" fontId="95" fillId="2" borderId="78" xfId="5" applyNumberFormat="1" applyFont="1" applyFill="1" applyBorder="1" applyAlignment="1">
      <alignment horizontal="center" vertical="center" wrapText="1" shrinkToFit="1"/>
    </xf>
    <xf numFmtId="165" fontId="95" fillId="2" borderId="66" xfId="5" applyNumberFormat="1" applyFont="1" applyFill="1" applyBorder="1" applyAlignment="1">
      <alignment horizontal="center" vertical="center" wrapText="1" shrinkToFit="1"/>
    </xf>
    <xf numFmtId="49" fontId="109" fillId="15" borderId="50" xfId="0" applyNumberFormat="1" applyFont="1" applyFill="1" applyBorder="1" applyAlignment="1">
      <alignment horizontal="center" vertical="center"/>
    </xf>
    <xf numFmtId="0" fontId="109" fillId="15" borderId="50" xfId="0" applyFont="1" applyFill="1" applyBorder="1" applyAlignment="1">
      <alignment horizontal="center" vertical="center"/>
    </xf>
    <xf numFmtId="0" fontId="110" fillId="15" borderId="50" xfId="0" applyFont="1" applyFill="1" applyBorder="1" applyAlignment="1">
      <alignment vertical="center" wrapText="1"/>
    </xf>
    <xf numFmtId="0" fontId="109" fillId="15" borderId="50" xfId="0" applyFont="1" applyFill="1" applyBorder="1" applyAlignment="1">
      <alignment horizontal="center" vertical="center" wrapText="1" shrinkToFit="1"/>
    </xf>
    <xf numFmtId="165" fontId="110" fillId="15" borderId="50" xfId="5" applyNumberFormat="1" applyFont="1" applyFill="1" applyBorder="1" applyAlignment="1">
      <alignment horizontal="center" vertical="center" wrapText="1" shrinkToFit="1"/>
    </xf>
    <xf numFmtId="1" fontId="96" fillId="0" borderId="53" xfId="0" applyNumberFormat="1" applyFont="1" applyBorder="1" applyAlignment="1">
      <alignment horizontal="center" vertical="center"/>
    </xf>
    <xf numFmtId="0" fontId="119" fillId="0" borderId="53" xfId="0" applyFont="1" applyBorder="1" applyAlignment="1">
      <alignment horizontal="center" vertical="center" wrapText="1" shrinkToFit="1"/>
    </xf>
    <xf numFmtId="0" fontId="114" fillId="0" borderId="53" xfId="0" applyFont="1" applyBorder="1" applyAlignment="1">
      <alignment vertical="center" wrapText="1" shrinkToFit="1"/>
    </xf>
    <xf numFmtId="0" fontId="114" fillId="0" borderId="53" xfId="0" applyFont="1" applyBorder="1" applyAlignment="1">
      <alignment horizontal="center" vertical="center" wrapText="1" shrinkToFit="1"/>
    </xf>
    <xf numFmtId="165" fontId="114" fillId="0" borderId="53" xfId="5" applyNumberFormat="1" applyFont="1" applyFill="1" applyBorder="1" applyAlignment="1">
      <alignment horizontal="center" vertical="center" wrapText="1" shrinkToFit="1"/>
    </xf>
    <xf numFmtId="165" fontId="114" fillId="0" borderId="53" xfId="5" applyNumberFormat="1" applyFont="1" applyBorder="1" applyAlignment="1">
      <alignment horizontal="center" vertical="center"/>
    </xf>
    <xf numFmtId="165" fontId="114" fillId="0" borderId="53" xfId="5" applyNumberFormat="1" applyFont="1" applyBorder="1" applyAlignment="1">
      <alignment horizontal="right" vertical="center"/>
    </xf>
    <xf numFmtId="165" fontId="114" fillId="2" borderId="53" xfId="5" applyNumberFormat="1" applyFont="1" applyFill="1" applyBorder="1" applyAlignment="1">
      <alignment horizontal="center" vertical="center" wrapText="1" shrinkToFit="1"/>
    </xf>
    <xf numFmtId="165" fontId="121" fillId="17" borderId="55" xfId="5" applyNumberFormat="1" applyFont="1" applyFill="1" applyBorder="1" applyAlignment="1">
      <alignment horizontal="center" vertical="center"/>
    </xf>
    <xf numFmtId="0" fontId="76" fillId="15" borderId="50" xfId="0" applyFont="1" applyFill="1" applyBorder="1" applyAlignment="1">
      <alignment vertical="center" wrapText="1" shrinkToFit="1"/>
    </xf>
    <xf numFmtId="1" fontId="117" fillId="15" borderId="54" xfId="0" applyNumberFormat="1" applyFont="1" applyFill="1" applyBorder="1" applyAlignment="1">
      <alignment horizontal="center" vertical="center" shrinkToFit="1"/>
    </xf>
    <xf numFmtId="0" fontId="96" fillId="15" borderId="54" xfId="0" applyFont="1" applyFill="1" applyBorder="1" applyAlignment="1">
      <alignment horizontal="center" vertical="center" wrapText="1" shrinkToFit="1"/>
    </xf>
    <xf numFmtId="0" fontId="76" fillId="15" borderId="54" xfId="0" applyFont="1" applyFill="1" applyBorder="1" applyAlignment="1">
      <alignment vertical="center" wrapText="1" shrinkToFit="1"/>
    </xf>
    <xf numFmtId="0" fontId="95" fillId="15" borderId="54" xfId="0" applyFont="1" applyFill="1" applyBorder="1" applyAlignment="1">
      <alignment horizontal="center" vertical="center" wrapText="1" shrinkToFit="1"/>
    </xf>
    <xf numFmtId="0" fontId="94" fillId="15" borderId="54" xfId="0" applyFont="1" applyFill="1" applyBorder="1" applyAlignment="1">
      <alignment horizontal="center" vertical="center" wrapText="1" shrinkToFit="1"/>
    </xf>
    <xf numFmtId="165" fontId="95" fillId="15" borderId="54" xfId="5" applyNumberFormat="1" applyFont="1" applyFill="1" applyBorder="1" applyAlignment="1">
      <alignment horizontal="center" vertical="center" wrapText="1" shrinkToFit="1"/>
    </xf>
    <xf numFmtId="165" fontId="95" fillId="15" borderId="54" xfId="5" applyNumberFormat="1" applyFont="1" applyFill="1" applyBorder="1" applyAlignment="1">
      <alignment horizontal="center" vertical="center"/>
    </xf>
    <xf numFmtId="165" fontId="95" fillId="15" borderId="54" xfId="5" applyNumberFormat="1" applyFont="1" applyFill="1" applyBorder="1" applyAlignment="1">
      <alignment horizontal="right" vertical="center"/>
    </xf>
    <xf numFmtId="1" fontId="117" fillId="15" borderId="50" xfId="0" applyNumberFormat="1" applyFont="1" applyFill="1" applyBorder="1" applyAlignment="1">
      <alignment horizontal="center" vertical="center" wrapText="1" shrinkToFit="1"/>
    </xf>
    <xf numFmtId="0" fontId="96" fillId="15" borderId="50" xfId="0" applyFont="1" applyFill="1" applyBorder="1" applyAlignment="1">
      <alignment horizontal="center" vertical="center" wrapText="1" shrinkToFit="1"/>
    </xf>
    <xf numFmtId="0" fontId="94" fillId="15" borderId="50" xfId="0" applyFont="1" applyFill="1" applyBorder="1" applyAlignment="1">
      <alignment horizontal="center" vertical="center" wrapText="1" shrinkToFit="1"/>
    </xf>
    <xf numFmtId="165" fontId="95" fillId="15" borderId="50" xfId="5" applyNumberFormat="1" applyFont="1" applyFill="1" applyBorder="1" applyAlignment="1">
      <alignment horizontal="center" vertical="center" wrapText="1" shrinkToFit="1"/>
    </xf>
    <xf numFmtId="165" fontId="95" fillId="15" borderId="50" xfId="5" applyNumberFormat="1" applyFont="1" applyFill="1" applyBorder="1" applyAlignment="1">
      <alignment horizontal="center" vertical="center"/>
    </xf>
    <xf numFmtId="165" fontId="95" fillId="15" borderId="50" xfId="5" applyNumberFormat="1" applyFont="1" applyFill="1" applyBorder="1" applyAlignment="1">
      <alignment horizontal="right" vertical="center"/>
    </xf>
    <xf numFmtId="1" fontId="117" fillId="15" borderId="53" xfId="0" applyNumberFormat="1" applyFont="1" applyFill="1" applyBorder="1" applyAlignment="1">
      <alignment horizontal="center" vertical="center" wrapText="1" shrinkToFit="1"/>
    </xf>
    <xf numFmtId="0" fontId="96" fillId="15" borderId="53" xfId="0" applyFont="1" applyFill="1" applyBorder="1" applyAlignment="1">
      <alignment horizontal="center" vertical="center" wrapText="1" shrinkToFit="1"/>
    </xf>
    <xf numFmtId="0" fontId="76" fillId="15" borderId="53" xfId="0" applyFont="1" applyFill="1" applyBorder="1" applyAlignment="1">
      <alignment vertical="center" wrapText="1" shrinkToFit="1"/>
    </xf>
    <xf numFmtId="0" fontId="94" fillId="15" borderId="53" xfId="0" applyFont="1" applyFill="1" applyBorder="1" applyAlignment="1">
      <alignment horizontal="center" vertical="center" wrapText="1" shrinkToFit="1"/>
    </xf>
    <xf numFmtId="165" fontId="95" fillId="15" borderId="53" xfId="5" applyNumberFormat="1" applyFont="1" applyFill="1" applyBorder="1" applyAlignment="1">
      <alignment horizontal="center" vertical="center" wrapText="1" shrinkToFit="1"/>
    </xf>
    <xf numFmtId="165" fontId="95" fillId="15" borderId="53" xfId="5" applyNumberFormat="1" applyFont="1" applyFill="1" applyBorder="1" applyAlignment="1">
      <alignment horizontal="center" vertical="center"/>
    </xf>
    <xf numFmtId="165" fontId="95" fillId="15" borderId="53" xfId="5" applyNumberFormat="1" applyFont="1" applyFill="1" applyBorder="1" applyAlignment="1">
      <alignment horizontal="right" vertical="center"/>
    </xf>
    <xf numFmtId="0" fontId="102" fillId="7" borderId="45" xfId="7" applyFont="1" applyFill="1" applyBorder="1" applyAlignment="1" applyProtection="1">
      <alignment horizontal="left" vertical="center"/>
      <protection locked="0"/>
    </xf>
    <xf numFmtId="49" fontId="96" fillId="15" borderId="54" xfId="0" applyNumberFormat="1" applyFont="1" applyFill="1" applyBorder="1" applyAlignment="1">
      <alignment horizontal="center" vertical="center"/>
    </xf>
    <xf numFmtId="0" fontId="48" fillId="15" borderId="50" xfId="0" applyFont="1" applyFill="1" applyBorder="1" applyAlignment="1">
      <alignment vertical="center" wrapText="1"/>
    </xf>
    <xf numFmtId="49" fontId="92" fillId="15" borderId="50" xfId="3" applyNumberFormat="1" applyFont="1" applyFill="1" applyBorder="1" applyAlignment="1" applyProtection="1">
      <alignment horizontal="center" vertical="center"/>
      <protection hidden="1"/>
    </xf>
    <xf numFmtId="0" fontId="92" fillId="15" borderId="50" xfId="0" applyFont="1" applyFill="1" applyBorder="1" applyAlignment="1">
      <alignment horizontal="center" vertical="center"/>
    </xf>
    <xf numFmtId="0" fontId="73" fillId="15" borderId="50" xfId="0" applyFont="1" applyFill="1" applyBorder="1" applyAlignment="1">
      <alignment vertical="center" wrapText="1"/>
    </xf>
    <xf numFmtId="0" fontId="92" fillId="15" borderId="50" xfId="0" applyFont="1" applyFill="1" applyBorder="1" applyAlignment="1">
      <alignment horizontal="center" vertical="center" wrapText="1" shrinkToFit="1"/>
    </xf>
    <xf numFmtId="165" fontId="92" fillId="15" borderId="50" xfId="5" applyNumberFormat="1" applyFont="1" applyFill="1" applyBorder="1" applyAlignment="1">
      <alignment horizontal="center" vertical="center"/>
    </xf>
    <xf numFmtId="165" fontId="92" fillId="15" borderId="50" xfId="5" applyNumberFormat="1" applyFont="1" applyFill="1" applyBorder="1" applyAlignment="1">
      <alignment horizontal="center" vertical="center" wrapText="1" shrinkToFit="1"/>
    </xf>
    <xf numFmtId="49" fontId="92" fillId="15" borderId="54" xfId="3" applyNumberFormat="1" applyFont="1" applyFill="1" applyBorder="1" applyAlignment="1" applyProtection="1">
      <alignment horizontal="center" vertical="center"/>
      <protection hidden="1"/>
    </xf>
    <xf numFmtId="0" fontId="92" fillId="15" borderId="54" xfId="0" applyFont="1" applyFill="1" applyBorder="1" applyAlignment="1">
      <alignment horizontal="center" vertical="center"/>
    </xf>
    <xf numFmtId="0" fontId="73" fillId="15" borderId="54" xfId="0" applyFont="1" applyFill="1" applyBorder="1" applyAlignment="1">
      <alignment horizontal="left" vertical="center" wrapText="1"/>
    </xf>
    <xf numFmtId="0" fontId="92" fillId="15" borderId="54" xfId="0" applyFont="1" applyFill="1" applyBorder="1" applyAlignment="1">
      <alignment horizontal="center" vertical="center" wrapText="1" shrinkToFit="1"/>
    </xf>
    <xf numFmtId="165" fontId="92" fillId="15" borderId="54" xfId="5" applyNumberFormat="1" applyFont="1" applyFill="1" applyBorder="1" applyAlignment="1">
      <alignment horizontal="center" vertical="center"/>
    </xf>
    <xf numFmtId="165" fontId="92" fillId="15" borderId="54" xfId="5" applyNumberFormat="1" applyFont="1" applyFill="1" applyBorder="1" applyAlignment="1">
      <alignment horizontal="center" vertical="center" wrapText="1" shrinkToFit="1"/>
    </xf>
    <xf numFmtId="49" fontId="96" fillId="14" borderId="54" xfId="0" applyNumberFormat="1" applyFont="1" applyFill="1" applyBorder="1" applyAlignment="1">
      <alignment horizontal="center" vertical="center"/>
    </xf>
    <xf numFmtId="0" fontId="79" fillId="14" borderId="54" xfId="0" applyFont="1" applyFill="1" applyBorder="1" applyAlignment="1">
      <alignment horizontal="center" vertical="center" wrapText="1" shrinkToFit="1"/>
    </xf>
    <xf numFmtId="0" fontId="48" fillId="14" borderId="54" xfId="0" applyFont="1" applyFill="1" applyBorder="1" applyAlignment="1">
      <alignment vertical="center" wrapText="1" shrinkToFit="1"/>
    </xf>
    <xf numFmtId="0" fontId="48" fillId="14" borderId="54" xfId="0" applyFont="1" applyFill="1" applyBorder="1" applyAlignment="1">
      <alignment horizontal="center" vertical="center" wrapText="1" shrinkToFit="1"/>
    </xf>
    <xf numFmtId="0" fontId="45" fillId="14" borderId="54" xfId="0" applyFont="1" applyFill="1" applyBorder="1" applyAlignment="1">
      <alignment horizontal="center" vertical="center" wrapText="1" shrinkToFit="1"/>
    </xf>
    <xf numFmtId="165" fontId="48" fillId="14" borderId="54" xfId="5" applyNumberFormat="1" applyFont="1" applyFill="1" applyBorder="1" applyAlignment="1">
      <alignment horizontal="center" vertical="center"/>
    </xf>
    <xf numFmtId="165" fontId="48" fillId="14" borderId="54" xfId="5" applyNumberFormat="1" applyFont="1" applyFill="1" applyBorder="1" applyAlignment="1">
      <alignment horizontal="center" vertical="center" wrapText="1" shrinkToFit="1"/>
    </xf>
    <xf numFmtId="49" fontId="96" fillId="14" borderId="50" xfId="0" applyNumberFormat="1" applyFont="1" applyFill="1" applyBorder="1" applyAlignment="1">
      <alignment horizontal="center" vertical="center"/>
    </xf>
    <xf numFmtId="0" fontId="79" fillId="14" borderId="50" xfId="0" applyFont="1" applyFill="1" applyBorder="1" applyAlignment="1">
      <alignment horizontal="center" vertical="center" wrapText="1" shrinkToFit="1"/>
    </xf>
    <xf numFmtId="0" fontId="48" fillId="14" borderId="50" xfId="0" applyFont="1" applyFill="1" applyBorder="1" applyAlignment="1">
      <alignment vertical="center" wrapText="1" shrinkToFit="1"/>
    </xf>
    <xf numFmtId="0" fontId="48" fillId="14" borderId="50" xfId="0" applyFont="1" applyFill="1" applyBorder="1" applyAlignment="1">
      <alignment horizontal="center" vertical="center" wrapText="1" shrinkToFit="1"/>
    </xf>
    <xf numFmtId="165" fontId="48" fillId="14" borderId="50" xfId="5" applyNumberFormat="1" applyFont="1" applyFill="1" applyBorder="1" applyAlignment="1">
      <alignment horizontal="center" vertical="center"/>
    </xf>
    <xf numFmtId="165" fontId="48" fillId="14" borderId="50" xfId="5" applyNumberFormat="1" applyFont="1" applyFill="1" applyBorder="1" applyAlignment="1">
      <alignment horizontal="center" vertical="center" wrapText="1" shrinkToFit="1"/>
    </xf>
    <xf numFmtId="49" fontId="96" fillId="14" borderId="53" xfId="0" applyNumberFormat="1" applyFont="1" applyFill="1" applyBorder="1" applyAlignment="1">
      <alignment horizontal="center" vertical="center"/>
    </xf>
    <xf numFmtId="0" fontId="79" fillId="14" borderId="53" xfId="0" applyFont="1" applyFill="1" applyBorder="1" applyAlignment="1">
      <alignment horizontal="center" vertical="center" wrapText="1" shrinkToFit="1"/>
    </xf>
    <xf numFmtId="0" fontId="48" fillId="14" borderId="53" xfId="0" applyFont="1" applyFill="1" applyBorder="1" applyAlignment="1">
      <alignment vertical="center" wrapText="1" shrinkToFit="1"/>
    </xf>
    <xf numFmtId="0" fontId="48" fillId="14" borderId="53" xfId="0" applyFont="1" applyFill="1" applyBorder="1" applyAlignment="1">
      <alignment horizontal="center" vertical="center" wrapText="1" shrinkToFit="1"/>
    </xf>
    <xf numFmtId="165" fontId="48" fillId="14" borderId="53" xfId="5" applyNumberFormat="1" applyFont="1" applyFill="1" applyBorder="1" applyAlignment="1">
      <alignment horizontal="center" vertical="center"/>
    </xf>
    <xf numFmtId="165" fontId="48" fillId="14" borderId="53" xfId="5" applyNumberFormat="1" applyFont="1" applyFill="1" applyBorder="1" applyAlignment="1">
      <alignment horizontal="center" vertical="center" wrapText="1" shrinkToFit="1"/>
    </xf>
    <xf numFmtId="1" fontId="117" fillId="2" borderId="53" xfId="0" applyNumberFormat="1" applyFont="1" applyFill="1" applyBorder="1" applyAlignment="1">
      <alignment horizontal="center" vertical="center" wrapText="1" shrinkToFit="1"/>
    </xf>
    <xf numFmtId="0" fontId="96" fillId="2" borderId="53" xfId="0" applyFont="1" applyFill="1" applyBorder="1" applyAlignment="1">
      <alignment horizontal="center" vertical="center" wrapText="1" shrinkToFit="1"/>
    </xf>
    <xf numFmtId="0" fontId="95" fillId="2" borderId="53" xfId="0" applyFont="1" applyFill="1" applyBorder="1" applyAlignment="1">
      <alignment vertical="center" wrapText="1" shrinkToFit="1"/>
    </xf>
    <xf numFmtId="0" fontId="95" fillId="2" borderId="53" xfId="0" applyFont="1" applyFill="1" applyBorder="1" applyAlignment="1">
      <alignment horizontal="center" vertical="center" wrapText="1" shrinkToFit="1"/>
    </xf>
    <xf numFmtId="0" fontId="94" fillId="2" borderId="53" xfId="0" applyFont="1" applyFill="1" applyBorder="1" applyAlignment="1">
      <alignment horizontal="center" vertical="center" wrapText="1" shrinkToFit="1"/>
    </xf>
    <xf numFmtId="165" fontId="95" fillId="2" borderId="53" xfId="5" applyNumberFormat="1" applyFont="1" applyFill="1" applyBorder="1" applyAlignment="1">
      <alignment horizontal="center" vertical="center"/>
    </xf>
    <xf numFmtId="165" fontId="95" fillId="2" borderId="53" xfId="5" applyNumberFormat="1" applyFont="1" applyFill="1" applyBorder="1" applyAlignment="1">
      <alignment horizontal="right" vertical="center"/>
    </xf>
    <xf numFmtId="0" fontId="109" fillId="2" borderId="50" xfId="0" applyFont="1" applyFill="1" applyBorder="1" applyAlignment="1">
      <alignment horizontal="center" vertical="center"/>
    </xf>
    <xf numFmtId="0" fontId="110" fillId="2" borderId="50" xfId="0" applyFont="1" applyFill="1" applyBorder="1" applyAlignment="1">
      <alignment vertical="center" wrapText="1"/>
    </xf>
    <xf numFmtId="0" fontId="110" fillId="2" borderId="50" xfId="0" applyFont="1" applyFill="1" applyBorder="1" applyAlignment="1">
      <alignment horizontal="center" vertical="center" wrapText="1" shrinkToFit="1"/>
    </xf>
    <xf numFmtId="0" fontId="109" fillId="2" borderId="50" xfId="0" applyFont="1" applyFill="1" applyBorder="1" applyAlignment="1">
      <alignment horizontal="center" vertical="center" wrapText="1" shrinkToFit="1"/>
    </xf>
    <xf numFmtId="0" fontId="76" fillId="2" borderId="50" xfId="0" applyFont="1" applyFill="1" applyBorder="1" applyAlignment="1">
      <alignment vertical="center" wrapText="1" shrinkToFit="1"/>
    </xf>
    <xf numFmtId="0" fontId="124" fillId="2" borderId="50" xfId="0" applyFont="1" applyFill="1" applyBorder="1" applyAlignment="1">
      <alignment horizontal="center" vertical="center" wrapText="1" shrinkToFit="1"/>
    </xf>
    <xf numFmtId="49" fontId="62" fillId="4" borderId="53" xfId="3" applyNumberFormat="1" applyFont="1" applyFill="1" applyBorder="1" applyAlignment="1" applyProtection="1">
      <alignment horizontal="center" vertical="center"/>
      <protection hidden="1"/>
    </xf>
    <xf numFmtId="1" fontId="62" fillId="4" borderId="53" xfId="0" applyNumberFormat="1" applyFont="1" applyFill="1" applyBorder="1" applyAlignment="1">
      <alignment horizontal="center" vertical="center" wrapText="1" shrinkToFit="1"/>
    </xf>
    <xf numFmtId="0" fontId="22" fillId="4" borderId="53" xfId="0" applyFont="1" applyFill="1" applyBorder="1" applyAlignment="1">
      <alignment vertical="center" wrapText="1" shrinkToFit="1"/>
    </xf>
    <xf numFmtId="0" fontId="22" fillId="4" borderId="53" xfId="0" applyFont="1" applyFill="1" applyBorder="1" applyAlignment="1">
      <alignment horizontal="center" vertical="center" wrapText="1" shrinkToFit="1"/>
    </xf>
    <xf numFmtId="165" fontId="22" fillId="4" borderId="53" xfId="5" applyNumberFormat="1" applyFont="1" applyFill="1" applyBorder="1" applyAlignment="1">
      <alignment horizontal="center" vertical="center" wrapText="1" shrinkToFit="1"/>
    </xf>
    <xf numFmtId="165" fontId="22" fillId="4" borderId="53" xfId="5" applyNumberFormat="1" applyFont="1" applyFill="1" applyBorder="1" applyAlignment="1">
      <alignment horizontal="center" vertical="center"/>
    </xf>
    <xf numFmtId="0" fontId="22" fillId="4" borderId="50" xfId="0" applyFont="1" applyFill="1" applyBorder="1" applyAlignment="1">
      <alignment horizontal="center" vertical="center" wrapText="1" shrinkToFit="1"/>
    </xf>
    <xf numFmtId="0" fontId="12" fillId="4" borderId="50" xfId="0" applyFont="1" applyFill="1" applyBorder="1" applyAlignment="1">
      <alignment horizontal="center" vertical="center" wrapText="1" shrinkToFit="1"/>
    </xf>
    <xf numFmtId="165" fontId="22" fillId="4" borderId="50" xfId="5" applyNumberFormat="1" applyFont="1" applyFill="1" applyBorder="1" applyAlignment="1">
      <alignment horizontal="center" vertical="center" wrapText="1" shrinkToFit="1"/>
    </xf>
    <xf numFmtId="165" fontId="22" fillId="4" borderId="50" xfId="5" applyNumberFormat="1" applyFont="1" applyFill="1" applyBorder="1" applyAlignment="1">
      <alignment horizontal="center" vertical="center"/>
    </xf>
    <xf numFmtId="165" fontId="6" fillId="2" borderId="0" xfId="5" applyNumberFormat="1" applyFont="1" applyFill="1" applyAlignment="1" applyProtection="1">
      <alignment horizontal="right" vertical="center"/>
      <protection locked="0"/>
    </xf>
    <xf numFmtId="165" fontId="29" fillId="3" borderId="5" xfId="5" applyNumberFormat="1" applyFont="1" applyFill="1" applyBorder="1" applyAlignment="1" applyProtection="1">
      <alignment horizontal="center" vertical="top" wrapText="1" shrinkToFit="1"/>
      <protection locked="0"/>
    </xf>
    <xf numFmtId="165" fontId="29" fillId="3" borderId="6" xfId="5" applyNumberFormat="1" applyFont="1" applyFill="1" applyBorder="1" applyAlignment="1" applyProtection="1">
      <alignment horizontal="center" vertical="top" wrapText="1" shrinkToFit="1"/>
      <protection locked="0"/>
    </xf>
    <xf numFmtId="165" fontId="29" fillId="3" borderId="7" xfId="5" applyNumberFormat="1" applyFont="1" applyFill="1" applyBorder="1" applyAlignment="1" applyProtection="1">
      <alignment horizontal="center" vertical="top" wrapText="1" shrinkToFit="1"/>
      <protection locked="0"/>
    </xf>
    <xf numFmtId="1" fontId="32" fillId="0" borderId="0" xfId="0" applyNumberFormat="1" applyFont="1" applyAlignment="1">
      <alignment horizontal="right" vertical="center"/>
    </xf>
    <xf numFmtId="165" fontId="29" fillId="12" borderId="8" xfId="5" applyNumberFormat="1" applyFont="1" applyFill="1" applyBorder="1" applyAlignment="1" applyProtection="1">
      <alignment horizontal="center" vertical="center" wrapText="1" shrinkToFit="1"/>
      <protection locked="0"/>
    </xf>
    <xf numFmtId="165" fontId="29" fillId="12" borderId="9" xfId="5" applyNumberFormat="1" applyFont="1" applyFill="1" applyBorder="1" applyAlignment="1" applyProtection="1">
      <alignment horizontal="center" vertical="center" wrapText="1" shrinkToFit="1"/>
      <protection locked="0"/>
    </xf>
    <xf numFmtId="165" fontId="29" fillId="12" borderId="10" xfId="5" applyNumberFormat="1" applyFont="1" applyFill="1" applyBorder="1" applyAlignment="1" applyProtection="1">
      <alignment horizontal="center" vertical="center" wrapText="1" shrinkToFit="1"/>
      <protection locked="0"/>
    </xf>
    <xf numFmtId="0" fontId="31" fillId="0" borderId="0" xfId="0" applyFont="1" applyAlignment="1">
      <alignment horizontal="right" vertical="center"/>
    </xf>
    <xf numFmtId="165" fontId="22" fillId="20" borderId="5" xfId="5" applyNumberFormat="1" applyFont="1" applyFill="1" applyBorder="1" applyAlignment="1">
      <alignment horizontal="center" vertical="center"/>
    </xf>
    <xf numFmtId="165" fontId="22" fillId="20" borderId="6" xfId="5" applyNumberFormat="1" applyFont="1" applyFill="1" applyBorder="1" applyAlignment="1">
      <alignment horizontal="center" vertical="center"/>
    </xf>
    <xf numFmtId="165" fontId="22" fillId="20" borderId="7" xfId="5" applyNumberFormat="1" applyFont="1" applyFill="1" applyBorder="1" applyAlignment="1">
      <alignment horizontal="center" vertical="center"/>
    </xf>
    <xf numFmtId="165" fontId="18" fillId="22" borderId="5" xfId="5" applyNumberFormat="1" applyFont="1" applyFill="1" applyBorder="1" applyAlignment="1">
      <alignment horizontal="center" vertical="center"/>
    </xf>
    <xf numFmtId="165" fontId="18" fillId="22" borderId="6" xfId="5" applyNumberFormat="1" applyFont="1" applyFill="1" applyBorder="1" applyAlignment="1">
      <alignment horizontal="center" vertical="center"/>
    </xf>
    <xf numFmtId="165" fontId="18" fillId="22" borderId="7" xfId="5" applyNumberFormat="1" applyFont="1" applyFill="1" applyBorder="1" applyAlignment="1">
      <alignment horizontal="center" vertical="center"/>
    </xf>
    <xf numFmtId="0" fontId="86" fillId="0" borderId="0" xfId="0" applyFont="1" applyAlignment="1">
      <alignment horizontal="center" wrapText="1"/>
    </xf>
    <xf numFmtId="165" fontId="22" fillId="24" borderId="5" xfId="5" applyNumberFormat="1" applyFont="1" applyFill="1" applyBorder="1" applyAlignment="1">
      <alignment horizontal="center" vertical="center"/>
    </xf>
    <xf numFmtId="165" fontId="22" fillId="24" borderId="6" xfId="5" applyNumberFormat="1" applyFont="1" applyFill="1" applyBorder="1" applyAlignment="1">
      <alignment horizontal="center" vertical="center"/>
    </xf>
    <xf numFmtId="165" fontId="22" fillId="24" borderId="7" xfId="5" applyNumberFormat="1" applyFont="1" applyFill="1" applyBorder="1" applyAlignment="1">
      <alignment horizontal="center" vertical="center"/>
    </xf>
    <xf numFmtId="0" fontId="69" fillId="0" borderId="0" xfId="0" applyFont="1" applyAlignment="1">
      <alignment horizontal="center" vertical="center"/>
    </xf>
    <xf numFmtId="1" fontId="32" fillId="0" borderId="0" xfId="0" applyNumberFormat="1" applyFont="1" applyAlignment="1" applyProtection="1">
      <alignment vertical="center"/>
      <protection locked="0" hidden="1"/>
    </xf>
    <xf numFmtId="0" fontId="0" fillId="0" borderId="0" xfId="0" applyAlignment="1">
      <alignment vertical="center"/>
    </xf>
    <xf numFmtId="1" fontId="62" fillId="0" borderId="22" xfId="0" applyNumberFormat="1" applyFont="1" applyBorder="1" applyAlignment="1">
      <alignment horizontal="center" vertical="center" wrapText="1" shrinkToFit="1"/>
    </xf>
    <xf numFmtId="1" fontId="115" fillId="0" borderId="22" xfId="0" applyNumberFormat="1" applyFont="1" applyBorder="1" applyAlignment="1">
      <alignment horizontal="center" vertical="center" wrapText="1" shrinkToFit="1"/>
    </xf>
    <xf numFmtId="165" fontId="29" fillId="16" borderId="5" xfId="5" applyNumberFormat="1" applyFont="1" applyFill="1" applyBorder="1" applyAlignment="1" applyProtection="1">
      <alignment horizontal="center" vertical="top" wrapText="1" shrinkToFit="1"/>
      <protection locked="0"/>
    </xf>
    <xf numFmtId="165" fontId="29" fillId="16" borderId="6" xfId="5" applyNumberFormat="1" applyFont="1" applyFill="1" applyBorder="1" applyAlignment="1" applyProtection="1">
      <alignment horizontal="center" vertical="top" wrapText="1" shrinkToFit="1"/>
      <protection locked="0"/>
    </xf>
    <xf numFmtId="165" fontId="22" fillId="18" borderId="5" xfId="5" applyNumberFormat="1" applyFont="1" applyFill="1" applyBorder="1" applyAlignment="1">
      <alignment horizontal="center" vertical="center"/>
    </xf>
    <xf numFmtId="165" fontId="22" fillId="18" borderId="6" xfId="5" applyNumberFormat="1" applyFont="1" applyFill="1" applyBorder="1" applyAlignment="1">
      <alignment horizontal="center" vertical="center"/>
    </xf>
    <xf numFmtId="165" fontId="22" fillId="18" borderId="7" xfId="5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right"/>
    </xf>
    <xf numFmtId="1" fontId="123" fillId="0" borderId="50" xfId="0" applyNumberFormat="1" applyFont="1" applyBorder="1" applyAlignment="1">
      <alignment horizontal="center" vertical="center" wrapText="1" shrinkToFit="1"/>
    </xf>
    <xf numFmtId="1" fontId="126" fillId="0" borderId="50" xfId="0" applyNumberFormat="1" applyFont="1" applyBorder="1" applyAlignment="1">
      <alignment horizontal="center" vertical="center" wrapText="1" shrinkToFit="1"/>
    </xf>
    <xf numFmtId="0" fontId="85" fillId="0" borderId="0" xfId="0" applyFont="1" applyAlignment="1">
      <alignment horizontal="center" wrapText="1"/>
    </xf>
    <xf numFmtId="0" fontId="85" fillId="0" borderId="0" xfId="0" applyFont="1" applyAlignment="1">
      <alignment horizontal="center" vertical="center" wrapText="1"/>
    </xf>
    <xf numFmtId="0" fontId="86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/>
    </xf>
  </cellXfs>
  <cellStyles count="18">
    <cellStyle name="Гиперссылка" xfId="7" builtinId="8"/>
    <cellStyle name="Денежный" xfId="6" builtinId="4"/>
    <cellStyle name="Денежный 2" xfId="10" xr:uid="{00000000-0005-0000-0000-000002000000}"/>
    <cellStyle name="Денежный 3" xfId="12" xr:uid="{00000000-0005-0000-0000-000003000000}"/>
    <cellStyle name="Денежный 4" xfId="15" xr:uid="{00000000-0005-0000-0000-000004000000}"/>
    <cellStyle name="Денежный 5" xfId="16" xr:uid="{00000000-0005-0000-0000-000005000000}"/>
    <cellStyle name="Денежный 6" xfId="17" xr:uid="{00000000-0005-0000-0000-000006000000}"/>
    <cellStyle name="Итог" xfId="4" builtinId="25"/>
    <cellStyle name="Контрольная ячейка" xfId="3" builtinId="23"/>
    <cellStyle name="Обычный" xfId="0" builtinId="0"/>
    <cellStyle name="Обычный 2" xfId="14" xr:uid="{00000000-0005-0000-0000-00000A000000}"/>
    <cellStyle name="Обычный 3" xfId="13" xr:uid="{00000000-0005-0000-0000-00000B000000}"/>
    <cellStyle name="Обычный 3 3" xfId="1" xr:uid="{00000000-0005-0000-0000-00000C000000}"/>
    <cellStyle name="Обычный 9" xfId="2" xr:uid="{00000000-0005-0000-0000-00000D000000}"/>
    <cellStyle name="Процентный" xfId="8" builtinId="5"/>
    <cellStyle name="Финансовый" xfId="5" builtinId="3"/>
    <cellStyle name="Финансовый 2" xfId="9" xr:uid="{00000000-0005-0000-0000-000010000000}"/>
    <cellStyle name="Финансовый 3" xfId="11" xr:uid="{00000000-0005-0000-0000-000011000000}"/>
  </cellStyles>
  <dxfs count="689"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5" tint="-0.24994659260841701"/>
      </font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1" tint="0.34998626667073579"/>
      </font>
    </dxf>
    <dxf>
      <font>
        <b val="0"/>
        <i val="0"/>
        <color theme="1" tint="0.34998626667073579"/>
      </font>
    </dxf>
    <dxf>
      <font>
        <b val="0"/>
        <i val="0"/>
        <color theme="1" tint="0.49998474074526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  <color rgb="FF663300"/>
      <color rgb="FF006600"/>
      <color rgb="FF66FF66"/>
      <color rgb="FF996633"/>
      <color rgb="FF99FF66"/>
      <color rgb="FF8B814F"/>
      <color rgb="FFFFCC99"/>
      <color rgb="FFFFCC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9.jpeg"/><Relationship Id="rId1" Type="http://schemas.openxmlformats.org/officeDocument/2006/relationships/hyperlink" Target="#&#1050;&#1040;&#1058;&#1040;&#1051;&#1054;&#1043;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0.jpeg"/><Relationship Id="rId1" Type="http://schemas.openxmlformats.org/officeDocument/2006/relationships/hyperlink" Target="#&#1050;&#1040;&#1058;&#1040;&#1051;&#1054;&#1043;!A1"/><Relationship Id="rId4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hyperlink" Target="#&#1050;&#1040;&#1058;&#1040;&#1051;&#1054;&#1043;!A1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3.png"/><Relationship Id="rId7" Type="http://schemas.openxmlformats.org/officeDocument/2006/relationships/image" Target="../media/image16.png"/><Relationship Id="rId2" Type="http://schemas.openxmlformats.org/officeDocument/2006/relationships/image" Target="../media/image12.jpeg"/><Relationship Id="rId1" Type="http://schemas.openxmlformats.org/officeDocument/2006/relationships/hyperlink" Target="#&#1050;&#1040;&#1058;&#1040;&#1051;&#1054;&#1043;!A1"/><Relationship Id="rId6" Type="http://schemas.openxmlformats.org/officeDocument/2006/relationships/image" Target="../media/image15.png"/><Relationship Id="rId5" Type="http://schemas.openxmlformats.org/officeDocument/2006/relationships/image" Target="../media/image14.jpeg"/><Relationship Id="rId10" Type="http://schemas.openxmlformats.org/officeDocument/2006/relationships/image" Target="../media/image19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0.jpeg"/><Relationship Id="rId1" Type="http://schemas.openxmlformats.org/officeDocument/2006/relationships/hyperlink" Target="#&#1050;&#1040;&#1058;&#1040;&#1051;&#1054;&#1043;!A1"/><Relationship Id="rId4" Type="http://schemas.openxmlformats.org/officeDocument/2006/relationships/image" Target="../media/image2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2.jpeg"/><Relationship Id="rId1" Type="http://schemas.openxmlformats.org/officeDocument/2006/relationships/hyperlink" Target="#&#1050;&#1040;&#1058;&#1040;&#1051;&#1054;&#1043;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0.jpeg"/><Relationship Id="rId1" Type="http://schemas.openxmlformats.org/officeDocument/2006/relationships/hyperlink" Target="#&#1050;&#1040;&#1058;&#1040;&#1051;&#1054;&#1043;!A1"/><Relationship Id="rId4" Type="http://schemas.openxmlformats.org/officeDocument/2006/relationships/image" Target="../media/image2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&#1050;&#1040;&#1058;&#1040;&#1051;&#1054;&#1043;!A1"/><Relationship Id="rId6" Type="http://schemas.openxmlformats.org/officeDocument/2006/relationships/image" Target="../media/image26.png"/><Relationship Id="rId5" Type="http://schemas.openxmlformats.org/officeDocument/2006/relationships/image" Target="../media/image25.jpeg"/><Relationship Id="rId4" Type="http://schemas.openxmlformats.org/officeDocument/2006/relationships/image" Target="../media/image2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0.jpeg"/><Relationship Id="rId1" Type="http://schemas.openxmlformats.org/officeDocument/2006/relationships/hyperlink" Target="#&#1050;&#1040;&#1058;&#1040;&#1051;&#1054;&#1043;!A1"/><Relationship Id="rId5" Type="http://schemas.openxmlformats.org/officeDocument/2006/relationships/image" Target="../media/image28.jpeg"/><Relationship Id="rId4" Type="http://schemas.openxmlformats.org/officeDocument/2006/relationships/image" Target="../media/image2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0.jpeg"/><Relationship Id="rId1" Type="http://schemas.openxmlformats.org/officeDocument/2006/relationships/hyperlink" Target="#&#1050;&#1040;&#1058;&#1040;&#1051;&#1054;&#1043;!A1"/><Relationship Id="rId4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1381124</xdr:colOff>
      <xdr:row>9</xdr:row>
      <xdr:rowOff>66675</xdr:rowOff>
    </xdr:from>
    <xdr:to>
      <xdr:col>16</xdr:col>
      <xdr:colOff>104774</xdr:colOff>
      <xdr:row>19</xdr:row>
      <xdr:rowOff>9525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4E7BF73A-7BCC-7CB5-25B8-6366D1B48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0399" y="2095500"/>
          <a:ext cx="6810375" cy="29146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114299</xdr:colOff>
      <xdr:row>0</xdr:row>
      <xdr:rowOff>0</xdr:rowOff>
    </xdr:from>
    <xdr:to>
      <xdr:col>2</xdr:col>
      <xdr:colOff>133172</xdr:colOff>
      <xdr:row>1</xdr:row>
      <xdr:rowOff>271464</xdr:rowOff>
    </xdr:to>
    <xdr:pic>
      <xdr:nvPicPr>
        <xdr:cNvPr id="2" name="Рисунок 1" descr="ÐÐ°ÑÑÐ¸Ð½ÐºÐ¸ Ð¿Ð¾ Ð·Ð°Ð¿ÑÐ¾ÑÑ Ð¸ÐºÐ¾Ð½ÐºÐ° Ð²ÑÑÐ¾Ð´">
          <a:hlinkClick xmlns:r="http://schemas.openxmlformats.org/officeDocument/2006/relationships" r:id="rId1" tooltip="Назад в каталог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99" y="0"/>
          <a:ext cx="742773" cy="751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370114</xdr:colOff>
      <xdr:row>0</xdr:row>
      <xdr:rowOff>152398</xdr:rowOff>
    </xdr:from>
    <xdr:to>
      <xdr:col>8</xdr:col>
      <xdr:colOff>227896</xdr:colOff>
      <xdr:row>1</xdr:row>
      <xdr:rowOff>195942</xdr:rowOff>
    </xdr:to>
    <xdr:pic>
      <xdr:nvPicPr>
        <xdr:cNvPr id="3" name="Рисунок 2">
          <a:hlinkClick xmlns:r="http://schemas.openxmlformats.org/officeDocument/2006/relationships" r:id="rId1" tooltip="МОЙ ЗАКАЗ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0214" y="152398"/>
          <a:ext cx="520722" cy="52360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30303</xdr:colOff>
      <xdr:row>1</xdr:row>
      <xdr:rowOff>271464</xdr:rowOff>
    </xdr:to>
    <xdr:pic>
      <xdr:nvPicPr>
        <xdr:cNvPr id="2" name="Рисунок 1" descr="ÐÐ°ÑÑÐ¸Ð½ÐºÐ¸ Ð¿Ð¾ Ð·Ð°Ð¿ÑÐ¾ÑÑ Ð¸ÐºÐ¾Ð½ÐºÐ° Ð²ÑÑÐ¾Ð´">
          <a:hlinkClick xmlns:r="http://schemas.openxmlformats.org/officeDocument/2006/relationships" r:id="rId1" tooltip="Назад в каталог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1823" cy="751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370114</xdr:colOff>
      <xdr:row>0</xdr:row>
      <xdr:rowOff>152398</xdr:rowOff>
    </xdr:from>
    <xdr:to>
      <xdr:col>8</xdr:col>
      <xdr:colOff>227896</xdr:colOff>
      <xdr:row>1</xdr:row>
      <xdr:rowOff>195942</xdr:rowOff>
    </xdr:to>
    <xdr:pic>
      <xdr:nvPicPr>
        <xdr:cNvPr id="3" name="Рисунок 2">
          <a:hlinkClick xmlns:r="http://schemas.openxmlformats.org/officeDocument/2006/relationships" r:id="rId1" tooltip="МОЙ ЗАКАЗ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9754" y="152398"/>
          <a:ext cx="520722" cy="523604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0</xdr:rowOff>
    </xdr:from>
    <xdr:to>
      <xdr:col>2</xdr:col>
      <xdr:colOff>1504950</xdr:colOff>
      <xdr:row>0</xdr:row>
      <xdr:rowOff>466725</xdr:rowOff>
    </xdr:to>
    <xdr:pic>
      <xdr:nvPicPr>
        <xdr:cNvPr id="4" name="Рисунок 3" descr="C:\Users\Пользователь\Desktop\1.png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" y="0"/>
          <a:ext cx="1438275" cy="4667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754411</xdr:colOff>
      <xdr:row>2</xdr:row>
      <xdr:rowOff>682</xdr:rowOff>
    </xdr:to>
    <xdr:pic>
      <xdr:nvPicPr>
        <xdr:cNvPr id="4" name="Рисунок 3" descr="ÐÐ°ÑÑÐ¸Ð½ÐºÐ¸ Ð¿Ð¾ Ð·Ð°Ð¿ÑÐ¾ÑÑ Ð¸ÐºÐ¾Ð½ÐºÐ° Ð²ÑÑÐ¾Ð´">
          <a:hlinkClick xmlns:r="http://schemas.openxmlformats.org/officeDocument/2006/relationships" r:id="rId1" tooltip="Назад в каталог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4678" cy="755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43543</xdr:colOff>
      <xdr:row>0</xdr:row>
      <xdr:rowOff>304801</xdr:rowOff>
    </xdr:from>
    <xdr:to>
      <xdr:col>11</xdr:col>
      <xdr:colOff>576239</xdr:colOff>
      <xdr:row>2</xdr:row>
      <xdr:rowOff>65316</xdr:rowOff>
    </xdr:to>
    <xdr:pic>
      <xdr:nvPicPr>
        <xdr:cNvPr id="5" name="Рисунок 4">
          <a:hlinkClick xmlns:r="http://schemas.openxmlformats.org/officeDocument/2006/relationships" r:id="rId1" tooltip="МОЙ ЗАКАЗ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9972" y="304801"/>
          <a:ext cx="532696" cy="522515"/>
        </a:xfrm>
        <a:prstGeom prst="rect">
          <a:avLst/>
        </a:prstGeom>
      </xdr:spPr>
    </xdr:pic>
    <xdr:clientData/>
  </xdr:twoCellAnchor>
  <xdr:twoCellAnchor editAs="oneCell">
    <xdr:from>
      <xdr:col>12</xdr:col>
      <xdr:colOff>257245</xdr:colOff>
      <xdr:row>15</xdr:row>
      <xdr:rowOff>697677</xdr:rowOff>
    </xdr:from>
    <xdr:to>
      <xdr:col>19</xdr:col>
      <xdr:colOff>391886</xdr:colOff>
      <xdr:row>22</xdr:row>
      <xdr:rowOff>59438</xdr:rowOff>
    </xdr:to>
    <xdr:pic>
      <xdr:nvPicPr>
        <xdr:cNvPr id="9" name="Рисунок 8" descr="C:\Users\Пользователь\Downloads\DSC00395.jp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2445" y="8428513"/>
          <a:ext cx="4581950" cy="31277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457200</xdr:colOff>
      <xdr:row>0</xdr:row>
      <xdr:rowOff>0</xdr:rowOff>
    </xdr:from>
    <xdr:to>
      <xdr:col>2</xdr:col>
      <xdr:colOff>1747646</xdr:colOff>
      <xdr:row>2</xdr:row>
      <xdr:rowOff>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50894" y="0"/>
          <a:ext cx="2025552" cy="76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1980</xdr:colOff>
      <xdr:row>22</xdr:row>
      <xdr:rowOff>140524</xdr:rowOff>
    </xdr:from>
    <xdr:to>
      <xdr:col>19</xdr:col>
      <xdr:colOff>23752</xdr:colOff>
      <xdr:row>26</xdr:row>
      <xdr:rowOff>302239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55B624DB-8E0A-5EDA-1EBF-870D3DC786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10" t="23692" r="10649" b="9230"/>
        <a:stretch/>
      </xdr:blipFill>
      <xdr:spPr>
        <a:xfrm>
          <a:off x="11916889" y="11764488"/>
          <a:ext cx="3679372" cy="2371108"/>
        </a:xfrm>
        <a:prstGeom prst="rect">
          <a:avLst/>
        </a:prstGeom>
      </xdr:spPr>
    </xdr:pic>
    <xdr:clientData/>
  </xdr:twoCellAnchor>
  <xdr:twoCellAnchor editAs="oneCell">
    <xdr:from>
      <xdr:col>13</xdr:col>
      <xdr:colOff>381757</xdr:colOff>
      <xdr:row>26</xdr:row>
      <xdr:rowOff>507613</xdr:rowOff>
    </xdr:from>
    <xdr:to>
      <xdr:col>18</xdr:col>
      <xdr:colOff>36616</xdr:colOff>
      <xdr:row>35</xdr:row>
      <xdr:rowOff>303404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78ED3AC-9AB6-7CAB-425E-8656D437D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9843" y="14201842"/>
          <a:ext cx="2702859" cy="3616676"/>
        </a:xfrm>
        <a:prstGeom prst="rect">
          <a:avLst/>
        </a:prstGeom>
      </xdr:spPr>
    </xdr:pic>
    <xdr:clientData/>
  </xdr:twoCellAnchor>
  <xdr:twoCellAnchor editAs="oneCell">
    <xdr:from>
      <xdr:col>12</xdr:col>
      <xdr:colOff>568778</xdr:colOff>
      <xdr:row>10</xdr:row>
      <xdr:rowOff>311021</xdr:rowOff>
    </xdr:from>
    <xdr:to>
      <xdr:col>19</xdr:col>
      <xdr:colOff>65314</xdr:colOff>
      <xdr:row>15</xdr:row>
      <xdr:rowOff>201384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E9E334D8-6E6B-3CD1-A73C-56F002AF37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28" t="1164" r="4153" b="3221"/>
        <a:stretch/>
      </xdr:blipFill>
      <xdr:spPr>
        <a:xfrm>
          <a:off x="11672207" y="4806821"/>
          <a:ext cx="3948793" cy="31234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369728</xdr:colOff>
      <xdr:row>35</xdr:row>
      <xdr:rowOff>482813</xdr:rowOff>
    </xdr:from>
    <xdr:to>
      <xdr:col>20</xdr:col>
      <xdr:colOff>23691</xdr:colOff>
      <xdr:row>40</xdr:row>
      <xdr:rowOff>644179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4AAD63B6-E116-DFEE-AE2B-5431C758B1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527" b="8336"/>
        <a:stretch/>
      </xdr:blipFill>
      <xdr:spPr>
        <a:xfrm>
          <a:off x="11473157" y="17997927"/>
          <a:ext cx="4715820" cy="2806595"/>
        </a:xfrm>
        <a:prstGeom prst="rect">
          <a:avLst/>
        </a:prstGeom>
      </xdr:spPr>
    </xdr:pic>
    <xdr:clientData/>
  </xdr:twoCellAnchor>
  <xdr:twoCellAnchor editAs="oneCell">
    <xdr:from>
      <xdr:col>12</xdr:col>
      <xdr:colOff>551327</xdr:colOff>
      <xdr:row>42</xdr:row>
      <xdr:rowOff>179603</xdr:rowOff>
    </xdr:from>
    <xdr:to>
      <xdr:col>20</xdr:col>
      <xdr:colOff>76200</xdr:colOff>
      <xdr:row>47</xdr:row>
      <xdr:rowOff>256179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ABF8B41C-DA67-F472-7C74-99F2FB0B4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4756" y="21232574"/>
          <a:ext cx="4586730" cy="3440262"/>
        </a:xfrm>
        <a:prstGeom prst="rect">
          <a:avLst/>
        </a:prstGeom>
      </xdr:spPr>
    </xdr:pic>
    <xdr:clientData/>
  </xdr:twoCellAnchor>
  <xdr:twoCellAnchor editAs="oneCell">
    <xdr:from>
      <xdr:col>12</xdr:col>
      <xdr:colOff>189718</xdr:colOff>
      <xdr:row>3</xdr:row>
      <xdr:rowOff>210031</xdr:rowOff>
    </xdr:from>
    <xdr:to>
      <xdr:col>20</xdr:col>
      <xdr:colOff>177533</xdr:colOff>
      <xdr:row>8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E4FEF84-31F3-F838-ED0F-FAA9D5C6D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4918" y="1626455"/>
          <a:ext cx="5043909" cy="18787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760219</xdr:colOff>
      <xdr:row>1</xdr:row>
      <xdr:rowOff>270103</xdr:rowOff>
    </xdr:to>
    <xdr:pic>
      <xdr:nvPicPr>
        <xdr:cNvPr id="5" name="Рисунок 4" descr="ÐÐ°ÑÑÐ¸Ð½ÐºÐ¸ Ð¿Ð¾ Ð·Ð°Ð¿ÑÐ¾ÑÑ Ð¸ÐºÐ¾Ð½ÐºÐ° Ð²ÑÑÐ¾Ð´">
          <a:hlinkClick xmlns:r="http://schemas.openxmlformats.org/officeDocument/2006/relationships" r:id="rId1" tooltip="Назад в каталог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4678" cy="758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228599</xdr:colOff>
      <xdr:row>0</xdr:row>
      <xdr:rowOff>130629</xdr:rowOff>
    </xdr:from>
    <xdr:to>
      <xdr:col>11</xdr:col>
      <xdr:colOff>95907</xdr:colOff>
      <xdr:row>1</xdr:row>
      <xdr:rowOff>163287</xdr:rowOff>
    </xdr:to>
    <xdr:pic>
      <xdr:nvPicPr>
        <xdr:cNvPr id="6" name="Рисунок 5">
          <a:hlinkClick xmlns:r="http://schemas.openxmlformats.org/officeDocument/2006/relationships" r:id="rId1" tooltip="МОЙ ЗАКАЗ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1685" y="130629"/>
          <a:ext cx="532695" cy="522515"/>
        </a:xfrm>
        <a:prstGeom prst="rect">
          <a:avLst/>
        </a:prstGeom>
      </xdr:spPr>
    </xdr:pic>
    <xdr:clientData/>
  </xdr:twoCellAnchor>
  <xdr:twoCellAnchor editAs="oneCell">
    <xdr:from>
      <xdr:col>2</xdr:col>
      <xdr:colOff>825166</xdr:colOff>
      <xdr:row>0</xdr:row>
      <xdr:rowOff>59155</xdr:rowOff>
    </xdr:from>
    <xdr:to>
      <xdr:col>2</xdr:col>
      <xdr:colOff>2311066</xdr:colOff>
      <xdr:row>0</xdr:row>
      <xdr:rowOff>468730</xdr:rowOff>
    </xdr:to>
    <xdr:pic>
      <xdr:nvPicPr>
        <xdr:cNvPr id="7" name="Рисунок 6" descr="C:\Users\Пользователь\Desktop\4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9955" y="59155"/>
          <a:ext cx="1485900" cy="409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29868</xdr:colOff>
      <xdr:row>3</xdr:row>
      <xdr:rowOff>163286</xdr:rowOff>
    </xdr:from>
    <xdr:to>
      <xdr:col>22</xdr:col>
      <xdr:colOff>374493</xdr:colOff>
      <xdr:row>12</xdr:row>
      <xdr:rowOff>32658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B464ED8D-D5F5-1794-EB34-3E48A5AE54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6" t="19728" r="3209" b="11819"/>
        <a:stretch/>
      </xdr:blipFill>
      <xdr:spPr>
        <a:xfrm>
          <a:off x="11394554" y="1611086"/>
          <a:ext cx="6440625" cy="3548743"/>
        </a:xfrm>
        <a:prstGeom prst="rect">
          <a:avLst/>
        </a:prstGeom>
      </xdr:spPr>
    </xdr:pic>
    <xdr:clientData/>
  </xdr:twoCellAnchor>
  <xdr:twoCellAnchor editAs="oneCell">
    <xdr:from>
      <xdr:col>12</xdr:col>
      <xdr:colOff>65313</xdr:colOff>
      <xdr:row>12</xdr:row>
      <xdr:rowOff>533401</xdr:rowOff>
    </xdr:from>
    <xdr:to>
      <xdr:col>16</xdr:col>
      <xdr:colOff>391884</xdr:colOff>
      <xdr:row>18</xdr:row>
      <xdr:rowOff>226600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74CE61B-38FF-6A90-EB66-7D80336E7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99" y="5660572"/>
          <a:ext cx="2764971" cy="1717942"/>
        </a:xfrm>
        <a:prstGeom prst="rect">
          <a:avLst/>
        </a:prstGeom>
      </xdr:spPr>
    </xdr:pic>
    <xdr:clientData/>
  </xdr:twoCellAnchor>
  <xdr:twoCellAnchor editAs="oneCell">
    <xdr:from>
      <xdr:col>12</xdr:col>
      <xdr:colOff>43542</xdr:colOff>
      <xdr:row>19</xdr:row>
      <xdr:rowOff>132430</xdr:rowOff>
    </xdr:from>
    <xdr:to>
      <xdr:col>16</xdr:col>
      <xdr:colOff>446314</xdr:colOff>
      <xdr:row>24</xdr:row>
      <xdr:rowOff>79830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E9D213DD-900A-FE8D-3DCD-D982F9EA3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8228" y="7676230"/>
          <a:ext cx="2841172" cy="1765314"/>
        </a:xfrm>
        <a:prstGeom prst="rect">
          <a:avLst/>
        </a:prstGeom>
      </xdr:spPr>
    </xdr:pic>
    <xdr:clientData/>
  </xdr:twoCellAnchor>
  <xdr:twoCellAnchor editAs="oneCell">
    <xdr:from>
      <xdr:col>12</xdr:col>
      <xdr:colOff>1</xdr:colOff>
      <xdr:row>24</xdr:row>
      <xdr:rowOff>239486</xdr:rowOff>
    </xdr:from>
    <xdr:to>
      <xdr:col>16</xdr:col>
      <xdr:colOff>446315</xdr:colOff>
      <xdr:row>28</xdr:row>
      <xdr:rowOff>94388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DB017404-ED37-AF19-C522-D24110EAC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4687" y="9601200"/>
          <a:ext cx="2884714" cy="1738131"/>
        </a:xfrm>
        <a:prstGeom prst="rect">
          <a:avLst/>
        </a:prstGeom>
      </xdr:spPr>
    </xdr:pic>
    <xdr:clientData/>
  </xdr:twoCellAnchor>
  <xdr:twoCellAnchor editAs="oneCell">
    <xdr:from>
      <xdr:col>12</xdr:col>
      <xdr:colOff>65312</xdr:colOff>
      <xdr:row>28</xdr:row>
      <xdr:rowOff>305658</xdr:rowOff>
    </xdr:from>
    <xdr:to>
      <xdr:col>16</xdr:col>
      <xdr:colOff>478969</xdr:colOff>
      <xdr:row>33</xdr:row>
      <xdr:rowOff>65317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656889A6-AA86-0BA6-60A9-D8AD4B1D1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98" y="11550601"/>
          <a:ext cx="2852057" cy="1784402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76201</xdr:colOff>
      <xdr:row>33</xdr:row>
      <xdr:rowOff>400388</xdr:rowOff>
    </xdr:from>
    <xdr:to>
      <xdr:col>16</xdr:col>
      <xdr:colOff>489856</xdr:colOff>
      <xdr:row>37</xdr:row>
      <xdr:rowOff>206829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9303BD28-06E0-642A-3AFC-D5C845F07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0887" y="13670074"/>
          <a:ext cx="2852055" cy="17985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30303</xdr:colOff>
      <xdr:row>1</xdr:row>
      <xdr:rowOff>271464</xdr:rowOff>
    </xdr:to>
    <xdr:pic>
      <xdr:nvPicPr>
        <xdr:cNvPr id="2" name="Рисунок 1" descr="ÐÐ°ÑÑÐ¸Ð½ÐºÐ¸ Ð¿Ð¾ Ð·Ð°Ð¿ÑÐ¾ÑÑ Ð¸ÐºÐ¾Ð½ÐºÐ° Ð²ÑÑÐ¾Ð´">
          <a:hlinkClick xmlns:r="http://schemas.openxmlformats.org/officeDocument/2006/relationships" r:id="rId1" tooltip="Назад в каталог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4678" cy="747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370114</xdr:colOff>
      <xdr:row>0</xdr:row>
      <xdr:rowOff>152398</xdr:rowOff>
    </xdr:from>
    <xdr:to>
      <xdr:col>11</xdr:col>
      <xdr:colOff>227897</xdr:colOff>
      <xdr:row>1</xdr:row>
      <xdr:rowOff>195942</xdr:rowOff>
    </xdr:to>
    <xdr:pic>
      <xdr:nvPicPr>
        <xdr:cNvPr id="3" name="Рисунок 2">
          <a:hlinkClick xmlns:r="http://schemas.openxmlformats.org/officeDocument/2006/relationships" r:id="rId1" tooltip="МОЙ ЗАКАЗ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9564" y="152398"/>
          <a:ext cx="505483" cy="519794"/>
        </a:xfrm>
        <a:prstGeom prst="rect">
          <a:avLst/>
        </a:prstGeom>
      </xdr:spPr>
    </xdr:pic>
    <xdr:clientData/>
  </xdr:twoCellAnchor>
  <xdr:twoCellAnchor editAs="oneCell">
    <xdr:from>
      <xdr:col>11</xdr:col>
      <xdr:colOff>657725</xdr:colOff>
      <xdr:row>3</xdr:row>
      <xdr:rowOff>24062</xdr:rowOff>
    </xdr:from>
    <xdr:to>
      <xdr:col>19</xdr:col>
      <xdr:colOff>542256</xdr:colOff>
      <xdr:row>15</xdr:row>
      <xdr:rowOff>144379</xdr:rowOff>
    </xdr:to>
    <xdr:pic>
      <xdr:nvPicPr>
        <xdr:cNvPr id="5" name="Рисунок 4" descr="C:\Users\Пользователь\Downloads\_DSC7365.jp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5578" y="1443788"/>
          <a:ext cx="4817478" cy="34330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114299</xdr:colOff>
      <xdr:row>0</xdr:row>
      <xdr:rowOff>0</xdr:rowOff>
    </xdr:from>
    <xdr:to>
      <xdr:col>2</xdr:col>
      <xdr:colOff>125552</xdr:colOff>
      <xdr:row>1</xdr:row>
      <xdr:rowOff>271464</xdr:rowOff>
    </xdr:to>
    <xdr:pic>
      <xdr:nvPicPr>
        <xdr:cNvPr id="2" name="Рисунок 1" descr="ÐÐ°ÑÑÐ¸Ð½ÐºÐ¸ Ð¿Ð¾ Ð·Ð°Ð¿ÑÐ¾ÑÑ Ð¸ÐºÐ¾Ð½ÐºÐ° Ð²ÑÑÐ¾Ð´">
          <a:hlinkClick xmlns:r="http://schemas.openxmlformats.org/officeDocument/2006/relationships" r:id="rId1" tooltip="Назад в каталог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99" y="0"/>
          <a:ext cx="744678" cy="747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370114</xdr:colOff>
      <xdr:row>0</xdr:row>
      <xdr:rowOff>152398</xdr:rowOff>
    </xdr:from>
    <xdr:to>
      <xdr:col>11</xdr:col>
      <xdr:colOff>227896</xdr:colOff>
      <xdr:row>1</xdr:row>
      <xdr:rowOff>195942</xdr:rowOff>
    </xdr:to>
    <xdr:pic>
      <xdr:nvPicPr>
        <xdr:cNvPr id="3" name="Рисунок 2">
          <a:hlinkClick xmlns:r="http://schemas.openxmlformats.org/officeDocument/2006/relationships" r:id="rId1" tooltip="МОЙ ЗАКАЗ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6214" y="152398"/>
          <a:ext cx="505482" cy="51979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988219</xdr:colOff>
      <xdr:row>0</xdr:row>
      <xdr:rowOff>11907</xdr:rowOff>
    </xdr:from>
    <xdr:to>
      <xdr:col>2</xdr:col>
      <xdr:colOff>66022</xdr:colOff>
      <xdr:row>2</xdr:row>
      <xdr:rowOff>9527</xdr:rowOff>
    </xdr:to>
    <xdr:pic>
      <xdr:nvPicPr>
        <xdr:cNvPr id="2" name="Рисунок 1" descr="ÐÐ°ÑÑÐ¸Ð½ÐºÐ¸ Ð¿Ð¾ Ð·Ð°Ð¿ÑÐ¾ÑÑ Ð¸ÐºÐ¾Ð½ÐºÐ° Ð²ÑÑÐ¾Ð´">
          <a:hlinkClick xmlns:r="http://schemas.openxmlformats.org/officeDocument/2006/relationships" r:id="rId1" tooltip="Назад в каталог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219" y="11907"/>
          <a:ext cx="744678" cy="747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370114</xdr:colOff>
      <xdr:row>0</xdr:row>
      <xdr:rowOff>152398</xdr:rowOff>
    </xdr:from>
    <xdr:to>
      <xdr:col>11</xdr:col>
      <xdr:colOff>227897</xdr:colOff>
      <xdr:row>1</xdr:row>
      <xdr:rowOff>195942</xdr:rowOff>
    </xdr:to>
    <xdr:pic>
      <xdr:nvPicPr>
        <xdr:cNvPr id="3" name="Рисунок 2">
          <a:hlinkClick xmlns:r="http://schemas.openxmlformats.org/officeDocument/2006/relationships" r:id="rId1" tooltip="МОЙ ЗАКАЗ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6214" y="152398"/>
          <a:ext cx="505482" cy="51979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</xdr:row>
      <xdr:rowOff>0</xdr:rowOff>
    </xdr:from>
    <xdr:to>
      <xdr:col>21</xdr:col>
      <xdr:colOff>454025</xdr:colOff>
      <xdr:row>14</xdr:row>
      <xdr:rowOff>132448</xdr:rowOff>
    </xdr:to>
    <xdr:pic>
      <xdr:nvPicPr>
        <xdr:cNvPr id="5" name="Рисунок 4" descr="C:\Users\Пользователь\Downloads\_DSC7360.jp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1811" y="1652337"/>
          <a:ext cx="5940425" cy="44557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761823</xdr:colOff>
      <xdr:row>2</xdr:row>
      <xdr:rowOff>682</xdr:rowOff>
    </xdr:to>
    <xdr:pic>
      <xdr:nvPicPr>
        <xdr:cNvPr id="4" name="Рисунок 3" descr="ÐÐ°ÑÑÐ¸Ð½ÐºÐ¸ Ð¿Ð¾ Ð·Ð°Ð¿ÑÐ¾ÑÑ Ð¸ÐºÐ¾Ð½ÐºÐ° Ð²ÑÑÐ¾Ð´">
          <a:hlinkClick xmlns:r="http://schemas.openxmlformats.org/officeDocument/2006/relationships" r:id="rId1" tooltip="Назад в каталог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4678" cy="750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359227</xdr:colOff>
      <xdr:row>0</xdr:row>
      <xdr:rowOff>141515</xdr:rowOff>
    </xdr:from>
    <xdr:to>
      <xdr:col>11</xdr:col>
      <xdr:colOff>20425</xdr:colOff>
      <xdr:row>1</xdr:row>
      <xdr:rowOff>217716</xdr:rowOff>
    </xdr:to>
    <xdr:pic>
      <xdr:nvPicPr>
        <xdr:cNvPr id="5" name="Рисунок 4">
          <a:hlinkClick xmlns:r="http://schemas.openxmlformats.org/officeDocument/2006/relationships" r:id="rId1" tooltip="МОЙ ЗАКАЗ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2313" y="141515"/>
          <a:ext cx="532695" cy="522515"/>
        </a:xfrm>
        <a:prstGeom prst="rect">
          <a:avLst/>
        </a:prstGeom>
      </xdr:spPr>
    </xdr:pic>
    <xdr:clientData/>
  </xdr:twoCellAnchor>
  <xdr:twoCellAnchor editAs="oneCell">
    <xdr:from>
      <xdr:col>0</xdr:col>
      <xdr:colOff>976255</xdr:colOff>
      <xdr:row>0</xdr:row>
      <xdr:rowOff>71720</xdr:rowOff>
    </xdr:from>
    <xdr:to>
      <xdr:col>2</xdr:col>
      <xdr:colOff>1344351</xdr:colOff>
      <xdr:row>1</xdr:row>
      <xdr:rowOff>262220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6255" y="71720"/>
          <a:ext cx="2125178" cy="629771"/>
        </a:xfrm>
        <a:prstGeom prst="rect">
          <a:avLst/>
        </a:prstGeom>
      </xdr:spPr>
    </xdr:pic>
    <xdr:clientData/>
  </xdr:twoCellAnchor>
  <xdr:twoCellAnchor editAs="oneCell">
    <xdr:from>
      <xdr:col>12</xdr:col>
      <xdr:colOff>80684</xdr:colOff>
      <xdr:row>10</xdr:row>
      <xdr:rowOff>17928</xdr:rowOff>
    </xdr:from>
    <xdr:to>
      <xdr:col>19</xdr:col>
      <xdr:colOff>466165</xdr:colOff>
      <xdr:row>20</xdr:row>
      <xdr:rowOff>228744</xdr:rowOff>
    </xdr:to>
    <xdr:pic>
      <xdr:nvPicPr>
        <xdr:cNvPr id="7" name="Рисунок 6" descr="C:\Users\Пользователь\Downloads\DSC05853.jpg">
          <a:extLst>
            <a:ext uri="{FF2B5EF4-FFF2-40B4-BE49-F238E27FC236}">
              <a16:creationId xmlns:a16="http://schemas.microsoft.com/office/drawing/2014/main" id="{D7560EB8-E821-414C-B80E-F16629912542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1978" y="4876799"/>
          <a:ext cx="4652681" cy="41283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83286</xdr:colOff>
      <xdr:row>4</xdr:row>
      <xdr:rowOff>53790</xdr:rowOff>
    </xdr:from>
    <xdr:to>
      <xdr:col>20</xdr:col>
      <xdr:colOff>210466</xdr:colOff>
      <xdr:row>7</xdr:row>
      <xdr:rowOff>206189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7FD8EC8C-E047-1936-93C9-576D3B7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7074" y="1685366"/>
          <a:ext cx="5003980" cy="19632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760219</xdr:colOff>
      <xdr:row>1</xdr:row>
      <xdr:rowOff>271464</xdr:rowOff>
    </xdr:to>
    <xdr:pic>
      <xdr:nvPicPr>
        <xdr:cNvPr id="4" name="Рисунок 3" descr="ÐÐ°ÑÑÐ¸Ð½ÐºÐ¸ Ð¿Ð¾ Ð·Ð°Ð¿ÑÐ¾ÑÑ Ð¸ÐºÐ¾Ð½ÐºÐ° Ð²ÑÑÐ¾Ð´">
          <a:hlinkClick xmlns:r="http://schemas.openxmlformats.org/officeDocument/2006/relationships" r:id="rId1" tooltip="Назад в каталог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4678" cy="747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370114</xdr:colOff>
      <xdr:row>0</xdr:row>
      <xdr:rowOff>152398</xdr:rowOff>
    </xdr:from>
    <xdr:to>
      <xdr:col>11</xdr:col>
      <xdr:colOff>227898</xdr:colOff>
      <xdr:row>1</xdr:row>
      <xdr:rowOff>195942</xdr:rowOff>
    </xdr:to>
    <xdr:pic>
      <xdr:nvPicPr>
        <xdr:cNvPr id="5" name="Рисунок 4">
          <a:hlinkClick xmlns:r="http://schemas.openxmlformats.org/officeDocument/2006/relationships" r:id="rId1" tooltip="МОЙ ЗАКАЗ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0" y="152398"/>
          <a:ext cx="532695" cy="522515"/>
        </a:xfrm>
        <a:prstGeom prst="rect">
          <a:avLst/>
        </a:prstGeom>
      </xdr:spPr>
    </xdr:pic>
    <xdr:clientData/>
  </xdr:twoCellAnchor>
  <xdr:twoCellAnchor editAs="oneCell">
    <xdr:from>
      <xdr:col>2</xdr:col>
      <xdr:colOff>647346</xdr:colOff>
      <xdr:row>0</xdr:row>
      <xdr:rowOff>73133</xdr:rowOff>
    </xdr:from>
    <xdr:to>
      <xdr:col>2</xdr:col>
      <xdr:colOff>2282638</xdr:colOff>
      <xdr:row>1</xdr:row>
      <xdr:rowOff>183422</xdr:rowOff>
    </xdr:to>
    <xdr:pic>
      <xdr:nvPicPr>
        <xdr:cNvPr id="6" name="Рисунок 5" descr="C:\Users\Пользователь\Desktop\1.png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1322" y="73133"/>
          <a:ext cx="1635292" cy="5943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58388</xdr:colOff>
      <xdr:row>3</xdr:row>
      <xdr:rowOff>225187</xdr:rowOff>
    </xdr:from>
    <xdr:to>
      <xdr:col>22</xdr:col>
      <xdr:colOff>377042</xdr:colOff>
      <xdr:row>15</xdr:row>
      <xdr:rowOff>79168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B805B90-EFCE-0D29-5017-56939CBF3D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92" t="6175" r="4977"/>
        <a:stretch/>
      </xdr:blipFill>
      <xdr:spPr>
        <a:xfrm>
          <a:off x="12217731" y="1640330"/>
          <a:ext cx="6414654" cy="44150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760219</xdr:colOff>
      <xdr:row>1</xdr:row>
      <xdr:rowOff>271464</xdr:rowOff>
    </xdr:to>
    <xdr:pic>
      <xdr:nvPicPr>
        <xdr:cNvPr id="2" name="Рисунок 1" descr="ÐÐ°ÑÑÐ¸Ð½ÐºÐ¸ Ð¿Ð¾ Ð·Ð°Ð¿ÑÐ¾ÑÑ Ð¸ÐºÐ¾Ð½ÐºÐ° Ð²ÑÑÐ¾Ð´">
          <a:hlinkClick xmlns:r="http://schemas.openxmlformats.org/officeDocument/2006/relationships" r:id="rId1" tooltip="Назад в каталог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1823" cy="751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634809</xdr:colOff>
      <xdr:row>0</xdr:row>
      <xdr:rowOff>88229</xdr:rowOff>
    </xdr:from>
    <xdr:to>
      <xdr:col>11</xdr:col>
      <xdr:colOff>492589</xdr:colOff>
      <xdr:row>1</xdr:row>
      <xdr:rowOff>131773</xdr:rowOff>
    </xdr:to>
    <xdr:pic>
      <xdr:nvPicPr>
        <xdr:cNvPr id="3" name="Рисунок 2">
          <a:hlinkClick xmlns:r="http://schemas.openxmlformats.org/officeDocument/2006/relationships" r:id="rId1" tooltip="МОЙ ЗАКАЗ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7567" y="88229"/>
          <a:ext cx="523529" cy="524807"/>
        </a:xfrm>
        <a:prstGeom prst="rect">
          <a:avLst/>
        </a:prstGeom>
      </xdr:spPr>
    </xdr:pic>
    <xdr:clientData/>
  </xdr:twoCellAnchor>
  <xdr:twoCellAnchor editAs="oneCell">
    <xdr:from>
      <xdr:col>2</xdr:col>
      <xdr:colOff>804612</xdr:colOff>
      <xdr:row>0</xdr:row>
      <xdr:rowOff>8022</xdr:rowOff>
    </xdr:from>
    <xdr:to>
      <xdr:col>2</xdr:col>
      <xdr:colOff>2242887</xdr:colOff>
      <xdr:row>0</xdr:row>
      <xdr:rowOff>474747</xdr:rowOff>
    </xdr:to>
    <xdr:pic>
      <xdr:nvPicPr>
        <xdr:cNvPr id="4" name="Рисунок 3" descr="C:\Users\Пользователь\Desktop\1.png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9770" y="8022"/>
          <a:ext cx="1438275" cy="4667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axioma-shop.ru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E27"/>
  <sheetViews>
    <sheetView showGridLines="0" tabSelected="1" topLeftCell="A4" zoomScale="80" zoomScaleNormal="80" workbookViewId="0">
      <selection activeCell="D25" sqref="D25"/>
    </sheetView>
  </sheetViews>
  <sheetFormatPr defaultColWidth="8.88671875" defaultRowHeight="14.4" x14ac:dyDescent="0.3"/>
  <cols>
    <col min="1" max="1" width="3.44140625" style="3" customWidth="1"/>
    <col min="2" max="2" width="97.44140625" style="3" customWidth="1"/>
    <col min="3" max="3" width="18.109375" style="3" customWidth="1"/>
    <col min="4" max="4" width="18.5546875" style="3" customWidth="1"/>
    <col min="5" max="5" width="20.109375" style="287" customWidth="1"/>
    <col min="6" max="16384" width="8.88671875" style="3"/>
  </cols>
  <sheetData>
    <row r="1" spans="1:5" ht="12" hidden="1" customHeight="1" x14ac:dyDescent="0.3">
      <c r="B1" s="286" t="s">
        <v>275</v>
      </c>
    </row>
    <row r="2" spans="1:5" ht="12" hidden="1" customHeight="1" x14ac:dyDescent="0.3">
      <c r="B2" s="288" t="s">
        <v>67</v>
      </c>
    </row>
    <row r="3" spans="1:5" ht="24" hidden="1" customHeight="1" x14ac:dyDescent="0.3">
      <c r="B3" s="958" t="s">
        <v>274</v>
      </c>
      <c r="C3" s="958"/>
      <c r="D3" s="958"/>
      <c r="E3" s="958"/>
    </row>
    <row r="4" spans="1:5" s="289" customFormat="1" ht="34.200000000000003" customHeight="1" x14ac:dyDescent="0.3">
      <c r="B4" s="290"/>
      <c r="C4" s="291" t="s">
        <v>71</v>
      </c>
      <c r="D4" s="291" t="s">
        <v>355</v>
      </c>
      <c r="E4" s="291" t="s">
        <v>644</v>
      </c>
    </row>
    <row r="5" spans="1:5" s="289" customFormat="1" ht="22.95" customHeight="1" x14ac:dyDescent="0.3">
      <c r="A5" s="292"/>
      <c r="B5" s="293" t="s">
        <v>184</v>
      </c>
      <c r="C5" s="294" t="s">
        <v>188</v>
      </c>
      <c r="D5" s="294" t="s">
        <v>189</v>
      </c>
      <c r="E5" s="295" t="s">
        <v>190</v>
      </c>
    </row>
    <row r="6" spans="1:5" s="289" customFormat="1" ht="22.5" customHeight="1" x14ac:dyDescent="0.3">
      <c r="A6" s="292"/>
      <c r="B6" s="296" t="s">
        <v>185</v>
      </c>
      <c r="C6" s="297">
        <v>100</v>
      </c>
      <c r="D6" s="298"/>
      <c r="E6" s="297">
        <f>C6*D6</f>
        <v>0</v>
      </c>
    </row>
    <row r="7" spans="1:5" s="289" customFormat="1" ht="21.75" customHeight="1" x14ac:dyDescent="0.3">
      <c r="A7" s="292"/>
      <c r="B7" s="296" t="s">
        <v>186</v>
      </c>
      <c r="C7" s="297">
        <v>20</v>
      </c>
      <c r="D7" s="298"/>
      <c r="E7" s="297">
        <f>C7*D7</f>
        <v>0</v>
      </c>
    </row>
    <row r="8" spans="1:5" s="289" customFormat="1" ht="20.25" customHeight="1" x14ac:dyDescent="0.3">
      <c r="A8" s="292"/>
      <c r="B8" s="296" t="s">
        <v>187</v>
      </c>
      <c r="C8" s="297">
        <v>550</v>
      </c>
      <c r="D8" s="298"/>
      <c r="E8" s="297">
        <f t="shared" ref="E8" si="0">C8*D8</f>
        <v>0</v>
      </c>
    </row>
    <row r="9" spans="1:5" s="303" customFormat="1" ht="39" customHeight="1" x14ac:dyDescent="0.3">
      <c r="A9" s="299"/>
      <c r="B9" s="300" t="s">
        <v>643</v>
      </c>
      <c r="C9" s="301">
        <f>AXIONE!G4</f>
        <v>0</v>
      </c>
      <c r="D9" s="301">
        <f>AXIONE!I4</f>
        <v>0</v>
      </c>
      <c r="E9" s="302">
        <f>AXIONE!J4</f>
        <v>0</v>
      </c>
    </row>
    <row r="10" spans="1:5" s="303" customFormat="1" ht="39" customHeight="1" x14ac:dyDescent="0.3">
      <c r="A10" s="304"/>
      <c r="B10" s="305" t="s">
        <v>663</v>
      </c>
      <c r="C10" s="306">
        <f>'AXIONE SPA'!G4</f>
        <v>0</v>
      </c>
      <c r="D10" s="306">
        <f>'AXIONE SPA'!I4</f>
        <v>0</v>
      </c>
      <c r="E10" s="307">
        <f>'AXIONE SPA'!J4</f>
        <v>0</v>
      </c>
    </row>
    <row r="11" spans="1:5" s="309" customFormat="1" ht="39" customHeight="1" x14ac:dyDescent="0.3">
      <c r="A11" s="308"/>
      <c r="B11" s="300" t="s">
        <v>664</v>
      </c>
      <c r="C11" s="301">
        <f>'AXIONE РRO'!G4</f>
        <v>0</v>
      </c>
      <c r="D11" s="301">
        <f>'AXIONE РRO'!I4</f>
        <v>0</v>
      </c>
      <c r="E11" s="302">
        <f>'AXIONE РRO'!J4</f>
        <v>0</v>
      </c>
    </row>
    <row r="12" spans="1:5" s="303" customFormat="1" ht="39" customHeight="1" x14ac:dyDescent="0.3">
      <c r="A12" s="299"/>
      <c r="B12" s="300" t="s">
        <v>665</v>
      </c>
      <c r="C12" s="301">
        <f>'AXIONE MAN'!G4</f>
        <v>0</v>
      </c>
      <c r="D12" s="301">
        <f>'AXIONE MAN'!I4</f>
        <v>0</v>
      </c>
      <c r="E12" s="302">
        <f>'AXIONE MAN'!J4</f>
        <v>0</v>
      </c>
    </row>
    <row r="13" spans="1:5" s="303" customFormat="1" ht="39" hidden="1" customHeight="1" x14ac:dyDescent="0.3">
      <c r="A13" s="299"/>
      <c r="B13" s="300" t="s">
        <v>271</v>
      </c>
      <c r="C13" s="301">
        <f>AXIONEHAIR!G4</f>
        <v>0</v>
      </c>
      <c r="D13" s="301">
        <f>AXIONEHAIR!I4</f>
        <v>0</v>
      </c>
      <c r="E13" s="302">
        <f>AXIONEHAIR!J4</f>
        <v>0</v>
      </c>
    </row>
    <row r="14" spans="1:5" s="303" customFormat="1" ht="39" hidden="1" customHeight="1" x14ac:dyDescent="0.3">
      <c r="A14" s="299"/>
      <c r="B14" s="310" t="s">
        <v>273</v>
      </c>
      <c r="C14" s="311">
        <f>AXISALE!G4</f>
        <v>0</v>
      </c>
      <c r="D14" s="311">
        <f>AXISALE!I4</f>
        <v>0</v>
      </c>
      <c r="E14" s="312">
        <f>AXISALE!J4</f>
        <v>0</v>
      </c>
    </row>
    <row r="15" spans="1:5" s="303" customFormat="1" ht="39" hidden="1" customHeight="1" x14ac:dyDescent="0.3">
      <c r="A15" s="299"/>
      <c r="B15" s="310" t="s">
        <v>272</v>
      </c>
      <c r="C15" s="313">
        <f>AXIONESUM!G4</f>
        <v>0</v>
      </c>
      <c r="D15" s="313">
        <f>AXIONESUM!I4</f>
        <v>0</v>
      </c>
      <c r="E15" s="314">
        <f>AXIONESUM!J4</f>
        <v>0</v>
      </c>
    </row>
    <row r="16" spans="1:5" s="319" customFormat="1" ht="39" customHeight="1" x14ac:dyDescent="0.3">
      <c r="A16" s="315"/>
      <c r="B16" s="316" t="s">
        <v>683</v>
      </c>
      <c r="C16" s="317">
        <f>SALE!G4</f>
        <v>0</v>
      </c>
      <c r="D16" s="317">
        <f>SALE!G4</f>
        <v>0</v>
      </c>
      <c r="E16" s="318">
        <f>SALE!G4</f>
        <v>0</v>
      </c>
    </row>
    <row r="17" spans="1:5" s="319" customFormat="1" ht="39" customHeight="1" x14ac:dyDescent="0.3">
      <c r="A17" s="315"/>
      <c r="B17" s="316" t="s">
        <v>642</v>
      </c>
      <c r="C17" s="317">
        <f>'FIX PRICE'!G4</f>
        <v>0</v>
      </c>
      <c r="D17" s="317">
        <f>'FIX PRICE'!G4</f>
        <v>0</v>
      </c>
      <c r="E17" s="318">
        <f>'FIX PRICE'!G4</f>
        <v>0</v>
      </c>
    </row>
    <row r="18" spans="1:5" s="319" customFormat="1" ht="39" customHeight="1" x14ac:dyDescent="0.3">
      <c r="A18" s="315"/>
      <c r="B18" s="901" t="s">
        <v>339</v>
      </c>
      <c r="C18" s="320">
        <f>'AXIONE НАБОРЫ и БОКСЫ'!G4</f>
        <v>0</v>
      </c>
      <c r="D18" s="321">
        <f>'AXIONE НАБОРЫ и БОКСЫ'!I4</f>
        <v>0</v>
      </c>
      <c r="E18" s="320">
        <f>'AXIONE НАБОРЫ и БОКСЫ'!J4</f>
        <v>0</v>
      </c>
    </row>
    <row r="19" spans="1:5" s="303" customFormat="1" ht="39" hidden="1" customHeight="1" x14ac:dyDescent="0.3">
      <c r="A19" s="299"/>
      <c r="B19" s="322" t="s">
        <v>336</v>
      </c>
      <c r="C19" s="323"/>
      <c r="D19" s="323"/>
      <c r="E19" s="324"/>
    </row>
    <row r="20" spans="1:5" s="325" customFormat="1" x14ac:dyDescent="0.3">
      <c r="B20" s="326" t="s">
        <v>73</v>
      </c>
      <c r="C20" s="327">
        <f>SUM(C10:C15)+E6+E7+E8+C16+C9+C18+C17</f>
        <v>0</v>
      </c>
      <c r="D20" s="327">
        <f>SUM(D9:D19)+E6+E7+E8</f>
        <v>0</v>
      </c>
      <c r="E20" s="327">
        <f>SUM(E10:E19)+E6+E7+E8+E9</f>
        <v>0</v>
      </c>
    </row>
    <row r="21" spans="1:5" s="325" customFormat="1" x14ac:dyDescent="0.3">
      <c r="B21" s="328" t="s">
        <v>72</v>
      </c>
      <c r="C21" s="329"/>
      <c r="D21" s="329"/>
      <c r="E21" s="330">
        <f>IF(E20&lt;60000,0,IF(AND(E20&gt;60000,E20&lt;100000),0,IF(AND(E20&gt;100000,E20&lt;200000),0.05,IF(AND(E20&gt;200000,E20&lt;300000),0.1,IF(AND(E20&gt;300000),0.15)))))</f>
        <v>0</v>
      </c>
    </row>
    <row r="22" spans="1:5" s="325" customFormat="1" ht="15" thickBot="1" x14ac:dyDescent="0.35">
      <c r="B22" s="331" t="s">
        <v>74</v>
      </c>
      <c r="C22" s="332"/>
      <c r="D22" s="332">
        <f>IF(E20&lt;60000,D20,"-")</f>
        <v>0</v>
      </c>
      <c r="E22" s="333" t="e">
        <f>(IF(E20&lt;60000,"-",E20*(1-E21)))+((E16+E7)-(E7+E16)*(1-E21))</f>
        <v>#VALUE!</v>
      </c>
    </row>
    <row r="23" spans="1:5" ht="15" thickTop="1" x14ac:dyDescent="0.3"/>
    <row r="27" spans="1:5" x14ac:dyDescent="0.3">
      <c r="B27" s="334"/>
    </row>
  </sheetData>
  <mergeCells count="1">
    <mergeCell ref="B3:E3"/>
  </mergeCells>
  <conditionalFormatting sqref="B21:B22">
    <cfRule type="duplicateValues" dxfId="688" priority="66"/>
  </conditionalFormatting>
  <conditionalFormatting sqref="B5:B8">
    <cfRule type="duplicateValues" dxfId="687" priority="24"/>
  </conditionalFormatting>
  <conditionalFormatting sqref="C6:C8 E5:E19">
    <cfRule type="expression" dxfId="686" priority="1682">
      <formula>IF($E$20="-",$E$10:$E$12)</formula>
    </cfRule>
  </conditionalFormatting>
  <conditionalFormatting sqref="D5:D19">
    <cfRule type="expression" dxfId="685" priority="1685">
      <formula>IF($E$20&gt;45000,$D$10:$D$20)</formula>
    </cfRule>
  </conditionalFormatting>
  <conditionalFormatting sqref="C6:C8 E5:E19">
    <cfRule type="expression" dxfId="684" priority="1687">
      <formula>IF($E$20&lt;25000,$E$10:$E$20)</formula>
    </cfRule>
  </conditionalFormatting>
  <hyperlinks>
    <hyperlink ref="B11" location="AXIFRO!A1" tooltip="Перейти" display="AXIFACE - Профессиональная косметика для лица " xr:uid="{00000000-0004-0000-0000-000000000000}"/>
    <hyperlink ref="B10" location="AXISPA!A1" tooltip="Перейти" display="AXISPA -Профессиональная косметика для СПА и Массажа " xr:uid="{00000000-0004-0000-0000-000001000000}"/>
    <hyperlink ref="B12" location="AXIMAN!A1" tooltip="Перейти" display="AXIMAN - Косметика для мужчина по уходу за лицом, бородой и телом" xr:uid="{00000000-0004-0000-0000-000002000000}"/>
    <hyperlink ref="B9" location="AXIONE!A1" tooltip="Жми!" display="AXIONE- Натуральные средства для ежедневного ухода" xr:uid="{00000000-0004-0000-0000-000003000000}"/>
    <hyperlink ref="B13" location="AXIHAIR!A1" tooltip="Перейти" display="AXIHAIR- Профессиональная косметика для волос" xr:uid="{00000000-0004-0000-0000-000004000000}"/>
    <hyperlink ref="B14" location="AXISALE!A1" tooltip="Перейти" display="AXISALE - Товар в ограниченном кол-ве" xr:uid="{00000000-0004-0000-0000-000005000000}"/>
    <hyperlink ref="B15" location="AXISUMMER!A1" tooltip="Перейти" display="AXISUMMER - Профессиональные средства для защиты от солнца" xr:uid="{00000000-0004-0000-0000-000006000000}"/>
    <hyperlink ref="B15:E15" location="SUMMER!A1" tooltip="Перейти" display="Hair Line косметика для волос" xr:uid="{00000000-0004-0000-0000-000007000000}"/>
    <hyperlink ref="B16" location="'AXIONE МП'!A1" tooltip="Перейти" display="AXIBRAND - Профессиональная косметика по уходу от партнеров" xr:uid="{00000000-0004-0000-0000-000008000000}"/>
    <hyperlink ref="B19" location="'AXIONE БОКСЫ'!A1" tooltip="Перейти" display="AXIONE МП - товар разработанный для маркетплейсов" xr:uid="{00000000-0004-0000-0000-000009000000}"/>
    <hyperlink ref="B1" r:id="rId1" xr:uid="{00000000-0004-0000-0000-00000A000000}"/>
    <hyperlink ref="B18" location="'AXIONE НАБОРЫ и БОКСЫ'!A1" tooltip="Перейти" display="AXIONE - Новогодние наборы для ежедневного ухода" xr:uid="{00000000-0004-0000-0000-00000B000000}"/>
    <hyperlink ref="B17" location="'AXIONE МП'!A1" tooltip="Перейти" display="AXIBRAND - Профессиональная косметика по уходу от партнеров" xr:uid="{00000000-0004-0000-0000-00000C000000}"/>
  </hyperlinks>
  <pageMargins left="0.7" right="0.7" top="0.75" bottom="0.75" header="0.3" footer="0.3"/>
  <pageSetup paperSize="9" orientation="portrait" r:id="rId2"/>
  <ignoredErrors>
    <ignoredError sqref="C23:E23 C22 C21:D21" unlockedFormula="1"/>
  </ignoredError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6600"/>
  </sheetPr>
  <dimension ref="A1:J98"/>
  <sheetViews>
    <sheetView showGridLines="0" zoomScaleNormal="100" zoomScaleSheetLayoutView="90" workbookViewId="0">
      <pane xSplit="9" ySplit="4" topLeftCell="J5" activePane="bottomRight" state="frozen"/>
      <selection activeCell="C6" sqref="C6"/>
      <selection pane="topRight" activeCell="C6" sqref="C6"/>
      <selection pane="bottomLeft" activeCell="C6" sqref="C6"/>
      <selection pane="bottomRight" activeCell="C48" sqref="C48"/>
    </sheetView>
  </sheetViews>
  <sheetFormatPr defaultColWidth="8.88671875" defaultRowHeight="14.4" x14ac:dyDescent="0.3"/>
  <cols>
    <col min="1" max="1" width="16.5546875" style="10" customWidth="1"/>
    <col min="2" max="2" width="10.5546875" style="11" customWidth="1"/>
    <col min="3" max="3" width="77.88671875" style="12" customWidth="1"/>
    <col min="4" max="4" width="12.6640625" style="13" customWidth="1"/>
    <col min="5" max="5" width="8.6640625" style="13" hidden="1" customWidth="1"/>
    <col min="6" max="6" width="12.109375" style="13" hidden="1" customWidth="1"/>
    <col min="7" max="7" width="17.5546875" style="30" customWidth="1"/>
    <col min="8" max="8" width="9.6640625" style="38" customWidth="1"/>
    <col min="9" max="9" width="9.6640625" style="21" customWidth="1"/>
  </cols>
  <sheetData>
    <row r="1" spans="1:10" ht="37.950000000000003" customHeight="1" thickBot="1" x14ac:dyDescent="0.65">
      <c r="A1" s="41"/>
      <c r="B1" s="17"/>
      <c r="C1" s="990" t="s">
        <v>558</v>
      </c>
      <c r="D1" s="973"/>
      <c r="E1" s="973"/>
      <c r="F1" s="973"/>
      <c r="G1" s="973"/>
    </row>
    <row r="2" spans="1:10" ht="22.2" customHeight="1" x14ac:dyDescent="0.3">
      <c r="B2"/>
      <c r="G2" s="756" t="s">
        <v>96</v>
      </c>
    </row>
    <row r="3" spans="1:10" s="3" customFormat="1" ht="51.6" customHeight="1" x14ac:dyDescent="0.3">
      <c r="A3" s="819" t="s">
        <v>0</v>
      </c>
      <c r="B3" s="820" t="s">
        <v>44</v>
      </c>
      <c r="C3" s="820" t="s">
        <v>65</v>
      </c>
      <c r="D3" s="820" t="s">
        <v>116</v>
      </c>
      <c r="E3" s="820" t="s">
        <v>99</v>
      </c>
      <c r="F3" s="820" t="s">
        <v>98</v>
      </c>
      <c r="G3" s="821" t="s">
        <v>311</v>
      </c>
      <c r="H3" s="822" t="s">
        <v>1</v>
      </c>
      <c r="I3" s="822"/>
    </row>
    <row r="4" spans="1:10" s="8" customFormat="1" ht="18" customHeight="1" thickBot="1" x14ac:dyDescent="0.35">
      <c r="A4" s="369"/>
      <c r="B4" s="369"/>
      <c r="C4" s="823" t="s">
        <v>75</v>
      </c>
      <c r="D4" s="370"/>
      <c r="E4" s="370"/>
      <c r="F4" s="370"/>
      <c r="G4" s="757">
        <f>SUMPRODUCT(G5:G84,H5:H84)</f>
        <v>0</v>
      </c>
      <c r="H4" s="754">
        <f>SUM(H5:H136)</f>
        <v>0</v>
      </c>
      <c r="I4" s="371" t="s">
        <v>76</v>
      </c>
    </row>
    <row r="5" spans="1:10" s="1" customFormat="1" ht="28.2" hidden="1" customHeight="1" x14ac:dyDescent="0.3">
      <c r="A5" s="751"/>
      <c r="B5" s="397"/>
      <c r="C5" s="398"/>
      <c r="D5" s="384"/>
      <c r="E5" s="384"/>
      <c r="F5" s="384"/>
      <c r="G5" s="755"/>
      <c r="H5" s="750"/>
      <c r="I5" s="372" t="s">
        <v>76</v>
      </c>
      <c r="J5" s="56"/>
    </row>
    <row r="6" spans="1:10" s="1" customFormat="1" ht="33.75" hidden="1" customHeight="1" x14ac:dyDescent="0.3">
      <c r="A6" s="751"/>
      <c r="B6" s="397"/>
      <c r="C6" s="398"/>
      <c r="D6" s="384"/>
      <c r="E6" s="384"/>
      <c r="F6" s="384"/>
      <c r="G6" s="381"/>
      <c r="H6" s="750"/>
      <c r="I6" s="372" t="s">
        <v>76</v>
      </c>
      <c r="J6" s="56"/>
    </row>
    <row r="7" spans="1:10" s="1" customFormat="1" ht="15" hidden="1" x14ac:dyDescent="0.3">
      <c r="A7" s="751"/>
      <c r="B7" s="397"/>
      <c r="C7" s="398"/>
      <c r="D7" s="384"/>
      <c r="E7" s="384"/>
      <c r="F7" s="384"/>
      <c r="G7" s="381"/>
      <c r="H7" s="750"/>
      <c r="I7" s="372" t="s">
        <v>76</v>
      </c>
      <c r="J7" s="56"/>
    </row>
    <row r="8" spans="1:10" s="1" customFormat="1" ht="15" hidden="1" x14ac:dyDescent="0.3">
      <c r="A8" s="751"/>
      <c r="B8" s="397"/>
      <c r="C8" s="398"/>
      <c r="D8" s="384"/>
      <c r="E8" s="384"/>
      <c r="F8" s="384"/>
      <c r="G8" s="381"/>
      <c r="H8" s="750"/>
      <c r="I8" s="372" t="s">
        <v>76</v>
      </c>
      <c r="J8" s="56"/>
    </row>
    <row r="9" spans="1:10" s="1" customFormat="1" ht="15" hidden="1" x14ac:dyDescent="0.3">
      <c r="A9" s="751"/>
      <c r="B9" s="397"/>
      <c r="C9" s="398"/>
      <c r="D9" s="384"/>
      <c r="E9" s="384"/>
      <c r="F9" s="384"/>
      <c r="G9" s="381"/>
      <c r="H9" s="750"/>
      <c r="I9" s="372"/>
      <c r="J9" s="56"/>
    </row>
    <row r="10" spans="1:10" s="1" customFormat="1" ht="15" hidden="1" x14ac:dyDescent="0.3">
      <c r="A10" s="396"/>
      <c r="B10" s="397"/>
      <c r="C10" s="398"/>
      <c r="D10" s="380"/>
      <c r="E10" s="384"/>
      <c r="F10" s="384"/>
      <c r="G10" s="381"/>
      <c r="H10" s="750"/>
      <c r="I10" s="372" t="s">
        <v>76</v>
      </c>
      <c r="J10" s="56"/>
    </row>
    <row r="11" spans="1:10" s="1" customFormat="1" ht="15" hidden="1" x14ac:dyDescent="0.3">
      <c r="A11" s="396"/>
      <c r="B11" s="397"/>
      <c r="C11" s="398"/>
      <c r="D11" s="380"/>
      <c r="E11" s="384"/>
      <c r="F11" s="384"/>
      <c r="G11" s="381"/>
      <c r="H11" s="750"/>
      <c r="I11" s="372" t="s">
        <v>76</v>
      </c>
      <c r="J11" s="56"/>
    </row>
    <row r="12" spans="1:10" s="1" customFormat="1" ht="15" hidden="1" x14ac:dyDescent="0.3">
      <c r="A12" s="751"/>
      <c r="B12" s="397"/>
      <c r="C12" s="398"/>
      <c r="D12" s="384"/>
      <c r="E12" s="384"/>
      <c r="F12" s="384"/>
      <c r="G12" s="381"/>
      <c r="H12" s="750"/>
      <c r="I12" s="372" t="s">
        <v>76</v>
      </c>
      <c r="J12" s="56"/>
    </row>
    <row r="13" spans="1:10" s="1" customFormat="1" ht="15" hidden="1" x14ac:dyDescent="0.3">
      <c r="A13" s="751"/>
      <c r="B13" s="397"/>
      <c r="C13" s="398"/>
      <c r="D13" s="384"/>
      <c r="E13" s="384"/>
      <c r="F13" s="384"/>
      <c r="G13" s="381"/>
      <c r="H13" s="750"/>
      <c r="I13" s="372" t="s">
        <v>76</v>
      </c>
      <c r="J13" s="56"/>
    </row>
    <row r="14" spans="1:10" s="1" customFormat="1" ht="36" hidden="1" customHeight="1" x14ac:dyDescent="0.3">
      <c r="A14" s="751"/>
      <c r="B14" s="397"/>
      <c r="C14" s="398"/>
      <c r="D14" s="384"/>
      <c r="E14" s="384"/>
      <c r="F14" s="384"/>
      <c r="G14" s="381"/>
      <c r="H14" s="750"/>
      <c r="I14" s="372" t="s">
        <v>76</v>
      </c>
      <c r="J14" s="56"/>
    </row>
    <row r="15" spans="1:10" s="1" customFormat="1" ht="15" hidden="1" x14ac:dyDescent="0.3">
      <c r="A15" s="751"/>
      <c r="B15" s="397"/>
      <c r="C15" s="398"/>
      <c r="D15" s="384"/>
      <c r="E15" s="384"/>
      <c r="F15" s="384"/>
      <c r="G15" s="381"/>
      <c r="H15" s="750"/>
      <c r="I15" s="372" t="s">
        <v>76</v>
      </c>
      <c r="J15" s="56"/>
    </row>
    <row r="16" spans="1:10" s="1" customFormat="1" ht="15" hidden="1" x14ac:dyDescent="0.3">
      <c r="A16" s="751"/>
      <c r="B16" s="397"/>
      <c r="C16" s="398"/>
      <c r="D16" s="384"/>
      <c r="E16" s="384"/>
      <c r="F16" s="384"/>
      <c r="G16" s="381"/>
      <c r="H16" s="750"/>
      <c r="I16" s="372" t="s">
        <v>76</v>
      </c>
      <c r="J16" s="56"/>
    </row>
    <row r="17" spans="1:10" s="1" customFormat="1" ht="15" hidden="1" x14ac:dyDescent="0.3">
      <c r="A17" s="751"/>
      <c r="B17" s="397"/>
      <c r="C17" s="398"/>
      <c r="D17" s="384"/>
      <c r="E17" s="384"/>
      <c r="F17" s="384"/>
      <c r="G17" s="381"/>
      <c r="H17" s="750"/>
      <c r="I17" s="372" t="s">
        <v>76</v>
      </c>
      <c r="J17" s="56"/>
    </row>
    <row r="18" spans="1:10" s="1" customFormat="1" ht="15" hidden="1" x14ac:dyDescent="0.3">
      <c r="A18" s="396"/>
      <c r="B18" s="397"/>
      <c r="C18" s="398"/>
      <c r="D18" s="380"/>
      <c r="E18" s="384"/>
      <c r="F18" s="384"/>
      <c r="G18" s="381"/>
      <c r="H18" s="750"/>
      <c r="I18" s="372" t="s">
        <v>76</v>
      </c>
      <c r="J18" s="56"/>
    </row>
    <row r="19" spans="1:10" s="1" customFormat="1" ht="34.799999999999997" customHeight="1" x14ac:dyDescent="0.3">
      <c r="A19" s="403">
        <v>4640026031181</v>
      </c>
      <c r="B19" s="377" t="s">
        <v>153</v>
      </c>
      <c r="C19" s="395" t="s">
        <v>586</v>
      </c>
      <c r="D19" s="377" t="s">
        <v>148</v>
      </c>
      <c r="E19" s="377">
        <v>300</v>
      </c>
      <c r="F19" s="377" t="s">
        <v>105</v>
      </c>
      <c r="G19" s="752">
        <v>426</v>
      </c>
      <c r="H19" s="750"/>
      <c r="I19" s="372" t="s">
        <v>76</v>
      </c>
      <c r="J19" s="56"/>
    </row>
    <row r="20" spans="1:10" s="1" customFormat="1" ht="32.4" customHeight="1" x14ac:dyDescent="0.3">
      <c r="A20" s="403" t="s">
        <v>4</v>
      </c>
      <c r="B20" s="403" t="s">
        <v>61</v>
      </c>
      <c r="C20" s="395" t="s">
        <v>583</v>
      </c>
      <c r="D20" s="379" t="s">
        <v>84</v>
      </c>
      <c r="E20" s="377"/>
      <c r="F20" s="377"/>
      <c r="G20" s="752">
        <v>279</v>
      </c>
      <c r="H20" s="750"/>
      <c r="I20" s="372" t="s">
        <v>76</v>
      </c>
      <c r="J20" s="56"/>
    </row>
    <row r="21" spans="1:10" s="1" customFormat="1" ht="28.2" x14ac:dyDescent="0.3">
      <c r="A21" s="403" t="s">
        <v>5</v>
      </c>
      <c r="B21" s="403" t="s">
        <v>62</v>
      </c>
      <c r="C21" s="395" t="s">
        <v>584</v>
      </c>
      <c r="D21" s="379" t="s">
        <v>84</v>
      </c>
      <c r="E21" s="377"/>
      <c r="F21" s="377"/>
      <c r="G21" s="752">
        <v>335</v>
      </c>
      <c r="H21" s="750"/>
      <c r="I21" s="372" t="s">
        <v>76</v>
      </c>
      <c r="J21" s="56"/>
    </row>
    <row r="22" spans="1:10" s="1" customFormat="1" ht="36" customHeight="1" x14ac:dyDescent="0.3">
      <c r="A22" s="403">
        <v>4640026031891</v>
      </c>
      <c r="B22" s="403" t="s">
        <v>127</v>
      </c>
      <c r="C22" s="395" t="s">
        <v>585</v>
      </c>
      <c r="D22" s="379" t="s">
        <v>90</v>
      </c>
      <c r="E22" s="379"/>
      <c r="F22" s="379"/>
      <c r="G22" s="752">
        <v>476</v>
      </c>
      <c r="H22" s="750"/>
      <c r="I22" s="372" t="s">
        <v>76</v>
      </c>
      <c r="J22" s="56"/>
    </row>
    <row r="23" spans="1:10" s="31" customFormat="1" ht="42" x14ac:dyDescent="0.3">
      <c r="A23" s="753" t="s">
        <v>442</v>
      </c>
      <c r="B23" s="403" t="s">
        <v>262</v>
      </c>
      <c r="C23" s="395" t="s">
        <v>609</v>
      </c>
      <c r="D23" s="379" t="s">
        <v>89</v>
      </c>
      <c r="E23" s="379"/>
      <c r="F23" s="379"/>
      <c r="G23" s="752">
        <v>319</v>
      </c>
      <c r="H23" s="373"/>
      <c r="I23" s="372" t="s">
        <v>76</v>
      </c>
    </row>
    <row r="24" spans="1:10" s="31" customFormat="1" ht="28.2" x14ac:dyDescent="0.3">
      <c r="A24" s="403">
        <v>4640026031631</v>
      </c>
      <c r="B24" s="403" t="s">
        <v>120</v>
      </c>
      <c r="C24" s="395" t="s">
        <v>610</v>
      </c>
      <c r="D24" s="379" t="s">
        <v>90</v>
      </c>
      <c r="E24" s="377"/>
      <c r="F24" s="377"/>
      <c r="G24" s="752">
        <v>364</v>
      </c>
      <c r="H24" s="373"/>
      <c r="I24" s="372" t="s">
        <v>76</v>
      </c>
      <c r="J24" s="56"/>
    </row>
    <row r="25" spans="1:10" s="31" customFormat="1" ht="35.25" customHeight="1" x14ac:dyDescent="0.3">
      <c r="A25" s="376">
        <v>4640026031853</v>
      </c>
      <c r="B25" s="377" t="s">
        <v>149</v>
      </c>
      <c r="C25" s="395" t="s">
        <v>561</v>
      </c>
      <c r="D25" s="379" t="s">
        <v>94</v>
      </c>
      <c r="E25" s="384"/>
      <c r="F25" s="384"/>
      <c r="G25" s="381">
        <v>308</v>
      </c>
      <c r="H25" s="373"/>
      <c r="I25" s="372" t="s">
        <v>76</v>
      </c>
      <c r="J25" s="56"/>
    </row>
    <row r="26" spans="1:10" s="31" customFormat="1" ht="35.25" customHeight="1" x14ac:dyDescent="0.3">
      <c r="A26" s="376">
        <v>4640026031822</v>
      </c>
      <c r="B26" s="377" t="s">
        <v>150</v>
      </c>
      <c r="C26" s="395" t="s">
        <v>562</v>
      </c>
      <c r="D26" s="379" t="s">
        <v>94</v>
      </c>
      <c r="E26" s="384"/>
      <c r="F26" s="384"/>
      <c r="G26" s="381">
        <v>335</v>
      </c>
      <c r="H26" s="373"/>
      <c r="I26" s="372" t="s">
        <v>76</v>
      </c>
      <c r="J26" s="56"/>
    </row>
    <row r="27" spans="1:10" s="31" customFormat="1" ht="35.25" customHeight="1" x14ac:dyDescent="0.3">
      <c r="A27" s="376">
        <v>4640026030351</v>
      </c>
      <c r="B27" s="377" t="s">
        <v>123</v>
      </c>
      <c r="C27" s="395" t="s">
        <v>563</v>
      </c>
      <c r="D27" s="379" t="s">
        <v>122</v>
      </c>
      <c r="E27" s="384"/>
      <c r="F27" s="384"/>
      <c r="G27" s="381">
        <v>420</v>
      </c>
      <c r="H27" s="373"/>
      <c r="I27" s="372" t="s">
        <v>76</v>
      </c>
      <c r="J27" s="56"/>
    </row>
    <row r="28" spans="1:10" s="31" customFormat="1" ht="35.25" customHeight="1" x14ac:dyDescent="0.3">
      <c r="A28" s="376">
        <v>4640026031860</v>
      </c>
      <c r="B28" s="377" t="s">
        <v>124</v>
      </c>
      <c r="C28" s="395" t="s">
        <v>564</v>
      </c>
      <c r="D28" s="379" t="s">
        <v>84</v>
      </c>
      <c r="E28" s="384"/>
      <c r="F28" s="384"/>
      <c r="G28" s="381">
        <v>391</v>
      </c>
      <c r="H28" s="373"/>
      <c r="I28" s="372" t="s">
        <v>76</v>
      </c>
      <c r="J28" s="56"/>
    </row>
    <row r="29" spans="1:10" s="31" customFormat="1" ht="35.25" customHeight="1" x14ac:dyDescent="0.3">
      <c r="A29" s="376">
        <v>4640026032164</v>
      </c>
      <c r="B29" s="377" t="s">
        <v>143</v>
      </c>
      <c r="C29" s="395" t="s">
        <v>559</v>
      </c>
      <c r="D29" s="379" t="s">
        <v>86</v>
      </c>
      <c r="E29" s="384"/>
      <c r="F29" s="384"/>
      <c r="G29" s="381">
        <v>990</v>
      </c>
      <c r="H29" s="373"/>
      <c r="I29" s="372" t="s">
        <v>76</v>
      </c>
      <c r="J29" s="56"/>
    </row>
    <row r="30" spans="1:10" s="31" customFormat="1" ht="35.25" customHeight="1" x14ac:dyDescent="0.3">
      <c r="A30" s="376">
        <v>4640026031396</v>
      </c>
      <c r="B30" s="377" t="s">
        <v>144</v>
      </c>
      <c r="C30" s="395" t="s">
        <v>611</v>
      </c>
      <c r="D30" s="379" t="s">
        <v>86</v>
      </c>
      <c r="E30" s="384"/>
      <c r="F30" s="384"/>
      <c r="G30" s="381">
        <v>990</v>
      </c>
      <c r="H30" s="373"/>
      <c r="I30" s="372" t="s">
        <v>76</v>
      </c>
      <c r="J30" s="56"/>
    </row>
    <row r="31" spans="1:10" s="31" customFormat="1" ht="42.6" customHeight="1" x14ac:dyDescent="0.3">
      <c r="A31" s="753" t="s">
        <v>441</v>
      </c>
      <c r="B31" s="403" t="s">
        <v>135</v>
      </c>
      <c r="C31" s="395" t="s">
        <v>612</v>
      </c>
      <c r="D31" s="379" t="s">
        <v>90</v>
      </c>
      <c r="E31" s="384"/>
      <c r="F31" s="384"/>
      <c r="G31" s="381">
        <v>319</v>
      </c>
      <c r="H31" s="373"/>
      <c r="I31" s="372" t="s">
        <v>76</v>
      </c>
      <c r="J31" s="56"/>
    </row>
    <row r="32" spans="1:10" s="31" customFormat="1" ht="32.4" customHeight="1" x14ac:dyDescent="0.3">
      <c r="A32" s="840">
        <v>4640026030191</v>
      </c>
      <c r="B32" s="942" t="s">
        <v>627</v>
      </c>
      <c r="C32" s="943" t="s">
        <v>628</v>
      </c>
      <c r="D32" s="944" t="s">
        <v>89</v>
      </c>
      <c r="E32" s="945"/>
      <c r="F32" s="945"/>
      <c r="G32" s="393">
        <v>565</v>
      </c>
      <c r="H32" s="373"/>
      <c r="I32" s="372" t="s">
        <v>76</v>
      </c>
      <c r="J32" s="56"/>
    </row>
    <row r="33" spans="1:10" s="31" customFormat="1" ht="35.25" hidden="1" customHeight="1" x14ac:dyDescent="0.3">
      <c r="A33" s="396"/>
      <c r="B33" s="397"/>
      <c r="C33" s="398"/>
      <c r="D33" s="380"/>
      <c r="E33" s="384"/>
      <c r="F33" s="384"/>
      <c r="G33" s="381"/>
      <c r="H33" s="373"/>
      <c r="I33" s="372"/>
      <c r="J33" s="56"/>
    </row>
    <row r="34" spans="1:10" s="31" customFormat="1" ht="15.6" hidden="1" x14ac:dyDescent="0.3">
      <c r="A34" s="403"/>
      <c r="B34" s="377"/>
      <c r="C34" s="395"/>
      <c r="D34" s="379"/>
      <c r="E34" s="384"/>
      <c r="F34" s="384"/>
      <c r="G34" s="381"/>
      <c r="H34" s="373"/>
      <c r="I34" s="372" t="s">
        <v>76</v>
      </c>
      <c r="J34" s="56"/>
    </row>
    <row r="35" spans="1:10" s="31" customFormat="1" ht="35.25" customHeight="1" x14ac:dyDescent="0.3">
      <c r="A35" s="396">
        <v>4640026030373</v>
      </c>
      <c r="B35" s="397" t="s">
        <v>535</v>
      </c>
      <c r="C35" s="398" t="s">
        <v>468</v>
      </c>
      <c r="D35" s="380" t="s">
        <v>91</v>
      </c>
      <c r="E35" s="384"/>
      <c r="F35" s="384"/>
      <c r="G35" s="381">
        <v>849</v>
      </c>
      <c r="H35" s="373"/>
      <c r="I35" s="372" t="s">
        <v>76</v>
      </c>
      <c r="J35" s="56"/>
    </row>
    <row r="36" spans="1:10" s="31" customFormat="1" ht="15.6" hidden="1" x14ac:dyDescent="0.3">
      <c r="A36" s="396"/>
      <c r="B36" s="397"/>
      <c r="C36" s="398"/>
      <c r="D36" s="380"/>
      <c r="E36" s="384"/>
      <c r="F36" s="384"/>
      <c r="G36" s="381"/>
      <c r="H36" s="373"/>
      <c r="I36" s="372" t="s">
        <v>76</v>
      </c>
      <c r="J36" s="56"/>
    </row>
    <row r="37" spans="1:10" s="31" customFormat="1" ht="35.4" customHeight="1" x14ac:dyDescent="0.3">
      <c r="A37" s="396" t="s">
        <v>33</v>
      </c>
      <c r="B37" s="397" t="s">
        <v>32</v>
      </c>
      <c r="C37" s="398" t="s">
        <v>682</v>
      </c>
      <c r="D37" s="380" t="s">
        <v>89</v>
      </c>
      <c r="E37" s="384"/>
      <c r="F37" s="384"/>
      <c r="G37" s="381">
        <v>780</v>
      </c>
      <c r="H37" s="373"/>
      <c r="I37" s="372" t="s">
        <v>76</v>
      </c>
      <c r="J37" s="56"/>
    </row>
    <row r="38" spans="1:10" s="31" customFormat="1" ht="33.75" customHeight="1" x14ac:dyDescent="0.3">
      <c r="A38" s="396" t="s">
        <v>25</v>
      </c>
      <c r="B38" s="397" t="s">
        <v>24</v>
      </c>
      <c r="C38" s="398" t="s">
        <v>469</v>
      </c>
      <c r="D38" s="380" t="s">
        <v>89</v>
      </c>
      <c r="E38" s="384"/>
      <c r="F38" s="384"/>
      <c r="G38" s="381">
        <v>402</v>
      </c>
      <c r="H38" s="373"/>
      <c r="I38" s="372" t="s">
        <v>76</v>
      </c>
      <c r="J38" s="56"/>
    </row>
    <row r="39" spans="1:10" s="31" customFormat="1" ht="42" customHeight="1" x14ac:dyDescent="0.3">
      <c r="A39" s="396" t="s">
        <v>31</v>
      </c>
      <c r="B39" s="397" t="s">
        <v>30</v>
      </c>
      <c r="C39" s="398" t="s">
        <v>470</v>
      </c>
      <c r="D39" s="380" t="s">
        <v>89</v>
      </c>
      <c r="E39" s="384"/>
      <c r="F39" s="384"/>
      <c r="G39" s="381">
        <v>608</v>
      </c>
      <c r="H39" s="373"/>
      <c r="I39" s="372" t="s">
        <v>76</v>
      </c>
      <c r="J39" s="56"/>
    </row>
    <row r="40" spans="1:10" s="31" customFormat="1" ht="35.4" customHeight="1" x14ac:dyDescent="0.3">
      <c r="A40" s="396" t="s">
        <v>37</v>
      </c>
      <c r="B40" s="397" t="s">
        <v>36</v>
      </c>
      <c r="C40" s="398" t="s">
        <v>471</v>
      </c>
      <c r="D40" s="380" t="s">
        <v>91</v>
      </c>
      <c r="E40" s="384"/>
      <c r="F40" s="384"/>
      <c r="G40" s="381">
        <v>1113</v>
      </c>
      <c r="H40" s="373"/>
      <c r="I40" s="372" t="s">
        <v>76</v>
      </c>
      <c r="J40" s="56"/>
    </row>
    <row r="41" spans="1:10" s="31" customFormat="1" ht="35.25" hidden="1" customHeight="1" x14ac:dyDescent="0.3">
      <c r="A41" s="396"/>
      <c r="B41" s="397"/>
      <c r="C41" s="398"/>
      <c r="D41" s="380"/>
      <c r="E41" s="384"/>
      <c r="F41" s="384"/>
      <c r="G41" s="381"/>
      <c r="H41" s="373"/>
      <c r="I41" s="372" t="s">
        <v>76</v>
      </c>
      <c r="J41" s="56"/>
    </row>
    <row r="42" spans="1:10" s="31" customFormat="1" ht="33.75" customHeight="1" x14ac:dyDescent="0.3">
      <c r="A42" s="396">
        <v>4640026032201</v>
      </c>
      <c r="B42" s="397" t="s">
        <v>180</v>
      </c>
      <c r="C42" s="398" t="s">
        <v>613</v>
      </c>
      <c r="D42" s="380" t="s">
        <v>90</v>
      </c>
      <c r="E42" s="384">
        <v>100</v>
      </c>
      <c r="F42" s="384" t="s">
        <v>100</v>
      </c>
      <c r="G42" s="381">
        <v>1490</v>
      </c>
      <c r="H42" s="373"/>
      <c r="I42" s="372" t="s">
        <v>76</v>
      </c>
      <c r="J42" s="56"/>
    </row>
    <row r="43" spans="1:10" s="31" customFormat="1" ht="39.75" customHeight="1" x14ac:dyDescent="0.3">
      <c r="A43" s="396" t="s">
        <v>47</v>
      </c>
      <c r="B43" s="397" t="s">
        <v>40</v>
      </c>
      <c r="C43" s="398" t="s">
        <v>467</v>
      </c>
      <c r="D43" s="380" t="s">
        <v>91</v>
      </c>
      <c r="E43" s="384"/>
      <c r="F43" s="384"/>
      <c r="G43" s="381">
        <v>822</v>
      </c>
      <c r="H43" s="373"/>
      <c r="I43" s="372" t="s">
        <v>76</v>
      </c>
      <c r="J43" s="56"/>
    </row>
    <row r="44" spans="1:10" s="31" customFormat="1" ht="42" customHeight="1" x14ac:dyDescent="0.3">
      <c r="A44" s="396" t="s">
        <v>29</v>
      </c>
      <c r="B44" s="397" t="s">
        <v>28</v>
      </c>
      <c r="C44" s="398" t="s">
        <v>466</v>
      </c>
      <c r="D44" s="380" t="s">
        <v>91</v>
      </c>
      <c r="E44" s="384"/>
      <c r="F44" s="384"/>
      <c r="G44" s="381">
        <v>885</v>
      </c>
      <c r="H44" s="373"/>
      <c r="I44" s="372" t="s">
        <v>76</v>
      </c>
      <c r="J44" s="56"/>
    </row>
    <row r="45" spans="1:10" s="31" customFormat="1" ht="32.25" customHeight="1" x14ac:dyDescent="0.3">
      <c r="A45" s="396" t="s">
        <v>27</v>
      </c>
      <c r="B45" s="397" t="s">
        <v>26</v>
      </c>
      <c r="C45" s="398" t="s">
        <v>465</v>
      </c>
      <c r="D45" s="380" t="s">
        <v>89</v>
      </c>
      <c r="E45" s="384"/>
      <c r="F45" s="384"/>
      <c r="G45" s="381">
        <v>527</v>
      </c>
      <c r="H45" s="373"/>
      <c r="I45" s="372" t="s">
        <v>76</v>
      </c>
      <c r="J45" s="56"/>
    </row>
    <row r="46" spans="1:10" s="31" customFormat="1" ht="42" hidden="1" customHeight="1" x14ac:dyDescent="0.3">
      <c r="A46" s="396">
        <v>4640026032140</v>
      </c>
      <c r="B46" s="383" t="s">
        <v>137</v>
      </c>
      <c r="C46" s="385" t="s">
        <v>474</v>
      </c>
      <c r="D46" s="380" t="s">
        <v>89</v>
      </c>
      <c r="E46" s="384"/>
      <c r="F46" s="384"/>
      <c r="G46" s="381">
        <v>176</v>
      </c>
      <c r="H46" s="373"/>
      <c r="I46" s="372" t="s">
        <v>76</v>
      </c>
      <c r="J46" s="56"/>
    </row>
    <row r="47" spans="1:10" s="31" customFormat="1" ht="37.5" customHeight="1" x14ac:dyDescent="0.3">
      <c r="A47" s="396">
        <v>4640026031532</v>
      </c>
      <c r="B47" s="384" t="s">
        <v>114</v>
      </c>
      <c r="C47" s="385" t="s">
        <v>421</v>
      </c>
      <c r="D47" s="380" t="s">
        <v>89</v>
      </c>
      <c r="E47" s="384"/>
      <c r="F47" s="384"/>
      <c r="G47" s="381">
        <v>324</v>
      </c>
      <c r="H47" s="373"/>
      <c r="I47" s="372" t="s">
        <v>76</v>
      </c>
      <c r="J47" s="56"/>
    </row>
    <row r="48" spans="1:10" s="31" customFormat="1" ht="45" customHeight="1" x14ac:dyDescent="0.3">
      <c r="A48" s="396">
        <v>4640026031549</v>
      </c>
      <c r="B48" s="384" t="s">
        <v>115</v>
      </c>
      <c r="C48" s="385" t="s">
        <v>422</v>
      </c>
      <c r="D48" s="380" t="s">
        <v>89</v>
      </c>
      <c r="E48" s="384"/>
      <c r="F48" s="384"/>
      <c r="G48" s="381">
        <v>324</v>
      </c>
      <c r="H48" s="373"/>
      <c r="I48" s="372" t="s">
        <v>76</v>
      </c>
      <c r="J48" s="56"/>
    </row>
    <row r="49" spans="1:10" s="31" customFormat="1" ht="27.75" hidden="1" customHeight="1" x14ac:dyDescent="0.3">
      <c r="A49" s="396"/>
      <c r="B49" s="384"/>
      <c r="C49" s="385"/>
      <c r="D49" s="380"/>
      <c r="E49" s="384"/>
      <c r="F49" s="384"/>
      <c r="G49" s="381"/>
      <c r="H49" s="373"/>
      <c r="I49" s="372" t="s">
        <v>76</v>
      </c>
      <c r="J49" s="56"/>
    </row>
    <row r="50" spans="1:10" s="31" customFormat="1" ht="33" hidden="1" customHeight="1" x14ac:dyDescent="0.3">
      <c r="A50" s="396"/>
      <c r="B50" s="384"/>
      <c r="C50" s="385"/>
      <c r="D50" s="380"/>
      <c r="E50" s="384"/>
      <c r="F50" s="384"/>
      <c r="G50" s="381"/>
      <c r="H50" s="373"/>
      <c r="I50" s="372" t="s">
        <v>76</v>
      </c>
      <c r="J50" s="56"/>
    </row>
    <row r="51" spans="1:10" s="31" customFormat="1" ht="42" hidden="1" x14ac:dyDescent="0.3">
      <c r="A51" s="396">
        <v>4640026032546</v>
      </c>
      <c r="B51" s="399" t="s">
        <v>351</v>
      </c>
      <c r="C51" s="398" t="s">
        <v>538</v>
      </c>
      <c r="D51" s="380" t="s">
        <v>89</v>
      </c>
      <c r="E51" s="384"/>
      <c r="F51" s="384"/>
      <c r="G51" s="381">
        <v>290</v>
      </c>
      <c r="H51" s="373"/>
      <c r="I51" s="372" t="s">
        <v>76</v>
      </c>
      <c r="J51" s="56"/>
    </row>
    <row r="52" spans="1:10" s="31" customFormat="1" ht="33" hidden="1" customHeight="1" x14ac:dyDescent="0.3">
      <c r="A52" s="403"/>
      <c r="B52" s="377"/>
      <c r="C52" s="385"/>
      <c r="D52" s="380"/>
      <c r="E52" s="384"/>
      <c r="F52" s="384"/>
      <c r="G52" s="381"/>
      <c r="H52" s="373"/>
      <c r="I52" s="372" t="s">
        <v>76</v>
      </c>
      <c r="J52" s="56"/>
    </row>
    <row r="53" spans="1:10" s="31" customFormat="1" ht="30.6" customHeight="1" x14ac:dyDescent="0.3">
      <c r="A53" s="403">
        <v>4640026032560</v>
      </c>
      <c r="B53" s="377" t="s">
        <v>527</v>
      </c>
      <c r="C53" s="385" t="s">
        <v>614</v>
      </c>
      <c r="D53" s="380" t="s">
        <v>89</v>
      </c>
      <c r="E53" s="384"/>
      <c r="F53" s="384"/>
      <c r="G53" s="381">
        <v>199</v>
      </c>
      <c r="H53" s="373"/>
      <c r="I53" s="372" t="s">
        <v>76</v>
      </c>
      <c r="J53" s="56"/>
    </row>
    <row r="54" spans="1:10" s="31" customFormat="1" ht="19.8" customHeight="1" x14ac:dyDescent="0.3">
      <c r="A54" s="400" t="s">
        <v>534</v>
      </c>
      <c r="B54" s="403" t="s">
        <v>532</v>
      </c>
      <c r="C54" s="385" t="s">
        <v>529</v>
      </c>
      <c r="D54" s="380" t="s">
        <v>84</v>
      </c>
      <c r="E54" s="384"/>
      <c r="F54" s="384"/>
      <c r="G54" s="381">
        <v>99</v>
      </c>
      <c r="H54" s="373"/>
      <c r="I54" s="372" t="s">
        <v>76</v>
      </c>
      <c r="J54" s="56"/>
    </row>
    <row r="55" spans="1:10" s="31" customFormat="1" ht="18.600000000000001" customHeight="1" x14ac:dyDescent="0.3">
      <c r="A55" s="403">
        <v>4640026032027</v>
      </c>
      <c r="B55" s="403" t="s">
        <v>528</v>
      </c>
      <c r="C55" s="385" t="s">
        <v>529</v>
      </c>
      <c r="D55" s="380" t="s">
        <v>530</v>
      </c>
      <c r="E55" s="384"/>
      <c r="F55" s="384"/>
      <c r="G55" s="381">
        <v>139</v>
      </c>
      <c r="H55" s="373"/>
      <c r="I55" s="372" t="s">
        <v>76</v>
      </c>
      <c r="J55" s="56"/>
    </row>
    <row r="56" spans="1:10" s="31" customFormat="1" ht="18.600000000000001" customHeight="1" x14ac:dyDescent="0.3">
      <c r="A56" s="400" t="s">
        <v>533</v>
      </c>
      <c r="B56" s="403" t="s">
        <v>531</v>
      </c>
      <c r="C56" s="385" t="s">
        <v>529</v>
      </c>
      <c r="D56" s="380" t="s">
        <v>94</v>
      </c>
      <c r="E56" s="384"/>
      <c r="F56" s="384"/>
      <c r="G56" s="381">
        <v>139</v>
      </c>
      <c r="H56" s="373"/>
      <c r="I56" s="372" t="s">
        <v>76</v>
      </c>
      <c r="J56" s="56"/>
    </row>
    <row r="57" spans="1:10" s="31" customFormat="1" ht="15.6" hidden="1" x14ac:dyDescent="0.3">
      <c r="A57" s="400" t="s">
        <v>537</v>
      </c>
      <c r="B57" s="403" t="s">
        <v>536</v>
      </c>
      <c r="C57" s="385" t="s">
        <v>529</v>
      </c>
      <c r="D57" s="380" t="s">
        <v>88</v>
      </c>
      <c r="E57" s="384"/>
      <c r="F57" s="384"/>
      <c r="G57" s="381">
        <v>700</v>
      </c>
      <c r="H57" s="373"/>
      <c r="I57" s="372" t="s">
        <v>76</v>
      </c>
      <c r="J57" s="56"/>
    </row>
    <row r="58" spans="1:10" s="31" customFormat="1" ht="19.2" customHeight="1" x14ac:dyDescent="0.3">
      <c r="A58" s="396">
        <v>4640026031976</v>
      </c>
      <c r="B58" s="390" t="s">
        <v>251</v>
      </c>
      <c r="C58" s="401" t="s">
        <v>252</v>
      </c>
      <c r="D58" s="402" t="s">
        <v>259</v>
      </c>
      <c r="E58" s="384"/>
      <c r="F58" s="384"/>
      <c r="G58" s="381">
        <v>99</v>
      </c>
      <c r="H58" s="373"/>
      <c r="I58" s="372" t="s">
        <v>76</v>
      </c>
      <c r="J58" s="56"/>
    </row>
    <row r="59" spans="1:10" s="31" customFormat="1" ht="18.600000000000001" customHeight="1" x14ac:dyDescent="0.3">
      <c r="A59" s="840">
        <v>4640026031938</v>
      </c>
      <c r="B59" s="390" t="s">
        <v>253</v>
      </c>
      <c r="C59" s="401" t="s">
        <v>254</v>
      </c>
      <c r="D59" s="402" t="s">
        <v>182</v>
      </c>
      <c r="E59" s="384"/>
      <c r="F59" s="384"/>
      <c r="G59" s="381">
        <v>139</v>
      </c>
      <c r="H59" s="373"/>
      <c r="I59" s="372" t="s">
        <v>76</v>
      </c>
      <c r="J59" s="56"/>
    </row>
    <row r="60" spans="1:10" s="31" customFormat="1" ht="19.2" customHeight="1" x14ac:dyDescent="0.3">
      <c r="A60" s="840">
        <v>4640026031938</v>
      </c>
      <c r="B60" s="390" t="s">
        <v>253</v>
      </c>
      <c r="C60" s="401" t="s">
        <v>254</v>
      </c>
      <c r="D60" s="402" t="s">
        <v>260</v>
      </c>
      <c r="E60" s="384"/>
      <c r="F60" s="384"/>
      <c r="G60" s="381">
        <v>159</v>
      </c>
      <c r="H60" s="373"/>
      <c r="I60" s="372" t="s">
        <v>76</v>
      </c>
      <c r="J60" s="56"/>
    </row>
    <row r="61" spans="1:10" s="31" customFormat="1" ht="30.75" hidden="1" customHeight="1" x14ac:dyDescent="0.3">
      <c r="A61" s="396"/>
      <c r="B61" s="390"/>
      <c r="C61" s="401"/>
      <c r="D61" s="402"/>
      <c r="E61" s="384"/>
      <c r="F61" s="384"/>
      <c r="G61" s="381"/>
      <c r="H61" s="373"/>
      <c r="I61" s="372" t="s">
        <v>76</v>
      </c>
      <c r="J61" s="56"/>
    </row>
    <row r="62" spans="1:10" s="31" customFormat="1" ht="32.4" customHeight="1" x14ac:dyDescent="0.3">
      <c r="A62" s="396">
        <v>4640026032058</v>
      </c>
      <c r="B62" s="390" t="s">
        <v>257</v>
      </c>
      <c r="C62" s="401" t="s">
        <v>473</v>
      </c>
      <c r="D62" s="402" t="s">
        <v>261</v>
      </c>
      <c r="E62" s="384"/>
      <c r="F62" s="384"/>
      <c r="G62" s="381">
        <v>549</v>
      </c>
      <c r="H62" s="373"/>
      <c r="I62" s="372" t="s">
        <v>76</v>
      </c>
      <c r="J62" s="56"/>
    </row>
    <row r="63" spans="1:10" s="31" customFormat="1" ht="27" hidden="1" customHeight="1" thickBot="1" x14ac:dyDescent="0.35">
      <c r="A63" s="769"/>
      <c r="B63" s="770" t="s">
        <v>315</v>
      </c>
      <c r="C63" s="771"/>
      <c r="D63" s="772"/>
      <c r="E63" s="773">
        <v>135</v>
      </c>
      <c r="F63" s="773" t="s">
        <v>161</v>
      </c>
      <c r="G63" s="774"/>
      <c r="H63" s="373"/>
      <c r="I63" s="372"/>
      <c r="J63" s="56"/>
    </row>
    <row r="64" spans="1:10" s="31" customFormat="1" ht="15.6" hidden="1" x14ac:dyDescent="0.3">
      <c r="A64" s="764"/>
      <c r="B64" s="765"/>
      <c r="C64" s="766"/>
      <c r="D64" s="767"/>
      <c r="E64" s="768"/>
      <c r="F64" s="768"/>
      <c r="G64" s="755"/>
      <c r="H64" s="373"/>
      <c r="I64" s="372" t="s">
        <v>76</v>
      </c>
      <c r="J64" s="56"/>
    </row>
    <row r="65" spans="1:10" s="31" customFormat="1" ht="15.6" hidden="1" x14ac:dyDescent="0.3">
      <c r="A65" s="376"/>
      <c r="B65" s="377"/>
      <c r="C65" s="378"/>
      <c r="D65" s="379"/>
      <c r="E65" s="380"/>
      <c r="F65" s="380"/>
      <c r="G65" s="381"/>
      <c r="H65" s="373"/>
      <c r="I65" s="372" t="s">
        <v>76</v>
      </c>
      <c r="J65" s="56"/>
    </row>
    <row r="66" spans="1:10" s="31" customFormat="1" ht="60.6" hidden="1" customHeight="1" x14ac:dyDescent="0.3">
      <c r="A66" s="376"/>
      <c r="B66" s="377"/>
      <c r="C66" s="382"/>
      <c r="D66" s="379"/>
      <c r="E66" s="380"/>
      <c r="F66" s="380"/>
      <c r="G66" s="381"/>
      <c r="H66" s="373"/>
      <c r="I66" s="372" t="s">
        <v>76</v>
      </c>
      <c r="J66" s="56"/>
    </row>
    <row r="67" spans="1:10" s="31" customFormat="1" ht="15.6" hidden="1" x14ac:dyDescent="0.3">
      <c r="A67" s="376"/>
      <c r="B67" s="377"/>
      <c r="C67" s="378"/>
      <c r="D67" s="379"/>
      <c r="E67" s="380"/>
      <c r="F67" s="380"/>
      <c r="G67" s="381"/>
      <c r="H67" s="373"/>
      <c r="I67" s="372" t="s">
        <v>76</v>
      </c>
      <c r="J67" s="56"/>
    </row>
    <row r="68" spans="1:10" s="9" customFormat="1" ht="55.8" hidden="1" customHeight="1" x14ac:dyDescent="0.3">
      <c r="A68" s="383"/>
      <c r="B68" s="384"/>
      <c r="C68" s="385"/>
      <c r="D68" s="379"/>
      <c r="E68" s="380"/>
      <c r="F68" s="380"/>
      <c r="G68" s="381"/>
      <c r="H68" s="373"/>
      <c r="I68" s="372" t="s">
        <v>76</v>
      </c>
      <c r="J68" s="56"/>
    </row>
    <row r="69" spans="1:10" s="9" customFormat="1" ht="52.8" hidden="1" customHeight="1" x14ac:dyDescent="0.3">
      <c r="A69" s="403"/>
      <c r="B69" s="386"/>
      <c r="C69" s="387"/>
      <c r="D69" s="379"/>
      <c r="E69" s="380"/>
      <c r="F69" s="380"/>
      <c r="G69" s="381"/>
      <c r="H69" s="373"/>
      <c r="I69" s="372" t="s">
        <v>76</v>
      </c>
      <c r="J69" s="56"/>
    </row>
    <row r="70" spans="1:10" s="9" customFormat="1" ht="63.6" hidden="1" customHeight="1" x14ac:dyDescent="0.3">
      <c r="A70" s="386"/>
      <c r="B70" s="403"/>
      <c r="C70" s="387"/>
      <c r="D70" s="379"/>
      <c r="E70" s="380"/>
      <c r="F70" s="380"/>
      <c r="G70" s="381"/>
      <c r="H70" s="373"/>
      <c r="I70" s="372" t="s">
        <v>76</v>
      </c>
      <c r="J70" s="56"/>
    </row>
    <row r="71" spans="1:10" s="9" customFormat="1" ht="46.2" hidden="1" customHeight="1" x14ac:dyDescent="0.3">
      <c r="A71" s="388"/>
      <c r="B71" s="403"/>
      <c r="C71" s="387"/>
      <c r="D71" s="379"/>
      <c r="E71" s="380"/>
      <c r="F71" s="380"/>
      <c r="G71" s="381"/>
      <c r="H71" s="373"/>
      <c r="I71" s="372" t="s">
        <v>76</v>
      </c>
      <c r="J71" s="56"/>
    </row>
    <row r="72" spans="1:10" s="9" customFormat="1" ht="76.5" hidden="1" customHeight="1" x14ac:dyDescent="0.3">
      <c r="A72" s="988"/>
      <c r="B72" s="403"/>
      <c r="C72" s="387"/>
      <c r="D72" s="379"/>
      <c r="E72" s="380"/>
      <c r="F72" s="380"/>
      <c r="G72" s="381"/>
      <c r="H72" s="373"/>
      <c r="I72" s="372" t="s">
        <v>76</v>
      </c>
      <c r="J72" s="56"/>
    </row>
    <row r="73" spans="1:10" s="9" customFormat="1" ht="76.5" hidden="1" customHeight="1" x14ac:dyDescent="0.3">
      <c r="A73" s="989"/>
      <c r="B73" s="403"/>
      <c r="C73" s="387"/>
      <c r="D73" s="379"/>
      <c r="E73" s="380"/>
      <c r="F73" s="380"/>
      <c r="G73" s="381"/>
      <c r="H73" s="373"/>
      <c r="I73" s="372" t="s">
        <v>76</v>
      </c>
      <c r="J73" s="56"/>
    </row>
    <row r="74" spans="1:10" s="9" customFormat="1" hidden="1" x14ac:dyDescent="0.3">
      <c r="A74" s="386"/>
      <c r="B74" s="403"/>
      <c r="C74" s="387"/>
      <c r="D74" s="379"/>
      <c r="E74" s="380"/>
      <c r="F74" s="380"/>
      <c r="G74" s="381"/>
      <c r="H74" s="373"/>
      <c r="I74" s="372" t="s">
        <v>76</v>
      </c>
      <c r="J74" s="56"/>
    </row>
    <row r="75" spans="1:10" s="9" customFormat="1" ht="50.4" hidden="1" customHeight="1" x14ac:dyDescent="0.3">
      <c r="A75" s="386"/>
      <c r="B75" s="403"/>
      <c r="C75" s="387"/>
      <c r="D75" s="379"/>
      <c r="E75" s="380"/>
      <c r="F75" s="380"/>
      <c r="G75" s="381"/>
      <c r="H75" s="373"/>
      <c r="I75" s="372" t="s">
        <v>76</v>
      </c>
      <c r="J75" s="56"/>
    </row>
    <row r="76" spans="1:10" s="9" customFormat="1" ht="58.2" hidden="1" customHeight="1" x14ac:dyDescent="0.3">
      <c r="A76" s="386"/>
      <c r="B76" s="403"/>
      <c r="C76" s="389"/>
      <c r="D76" s="379"/>
      <c r="E76" s="380"/>
      <c r="F76" s="380"/>
      <c r="G76" s="381"/>
      <c r="H76" s="373"/>
      <c r="I76" s="372" t="s">
        <v>76</v>
      </c>
      <c r="J76" s="56"/>
    </row>
    <row r="77" spans="1:10" s="9" customFormat="1" ht="76.5" hidden="1" customHeight="1" x14ac:dyDescent="0.3">
      <c r="A77" s="386"/>
      <c r="B77" s="403"/>
      <c r="C77" s="389"/>
      <c r="D77" s="379"/>
      <c r="E77" s="380"/>
      <c r="F77" s="380"/>
      <c r="G77" s="381"/>
      <c r="H77" s="373"/>
      <c r="I77" s="372" t="s">
        <v>76</v>
      </c>
      <c r="J77" s="56"/>
    </row>
    <row r="78" spans="1:10" s="9" customFormat="1" ht="76.5" hidden="1" customHeight="1" x14ac:dyDescent="0.3">
      <c r="A78" s="403"/>
      <c r="B78" s="403"/>
      <c r="C78" s="389"/>
      <c r="D78" s="379"/>
      <c r="E78" s="380"/>
      <c r="F78" s="380"/>
      <c r="G78" s="381"/>
      <c r="H78" s="373"/>
      <c r="I78" s="372" t="s">
        <v>76</v>
      </c>
      <c r="J78" s="56"/>
    </row>
    <row r="79" spans="1:10" ht="65.25" hidden="1" customHeight="1" x14ac:dyDescent="0.3">
      <c r="A79" s="390"/>
      <c r="B79" s="390"/>
      <c r="C79" s="391"/>
      <c r="D79" s="379"/>
      <c r="E79" s="392"/>
      <c r="F79" s="392"/>
      <c r="G79" s="393"/>
      <c r="H79" s="373"/>
      <c r="I79" s="372" t="s">
        <v>76</v>
      </c>
    </row>
    <row r="80" spans="1:10" ht="23.25" hidden="1" customHeight="1" x14ac:dyDescent="0.3">
      <c r="A80" s="214">
        <v>4640026032058</v>
      </c>
      <c r="B80" s="214" t="s">
        <v>257</v>
      </c>
      <c r="C80" s="374" t="s">
        <v>250</v>
      </c>
      <c r="D80" s="216" t="s">
        <v>261</v>
      </c>
      <c r="G80" s="375">
        <v>1169</v>
      </c>
      <c r="H80" s="240"/>
      <c r="I80" s="241" t="s">
        <v>76</v>
      </c>
    </row>
    <row r="81" spans="1:9" ht="23.25" hidden="1" customHeight="1" x14ac:dyDescent="0.3">
      <c r="A81" s="214">
        <v>4640026031976</v>
      </c>
      <c r="B81" s="214" t="s">
        <v>251</v>
      </c>
      <c r="C81" s="220" t="s">
        <v>252</v>
      </c>
      <c r="D81" s="216" t="s">
        <v>259</v>
      </c>
      <c r="G81" s="242">
        <v>172</v>
      </c>
      <c r="H81" s="240"/>
      <c r="I81" s="241" t="s">
        <v>76</v>
      </c>
    </row>
    <row r="82" spans="1:9" ht="23.25" hidden="1" customHeight="1" x14ac:dyDescent="0.3">
      <c r="A82" s="207">
        <v>4640026031938</v>
      </c>
      <c r="B82" s="207" t="s">
        <v>253</v>
      </c>
      <c r="C82" s="220" t="s">
        <v>254</v>
      </c>
      <c r="D82" s="216" t="s">
        <v>182</v>
      </c>
      <c r="G82" s="242">
        <v>220</v>
      </c>
      <c r="H82" s="240"/>
      <c r="I82" s="241" t="s">
        <v>76</v>
      </c>
    </row>
    <row r="83" spans="1:9" ht="24" hidden="1" customHeight="1" x14ac:dyDescent="0.3">
      <c r="A83" s="207">
        <v>4640026031938</v>
      </c>
      <c r="B83" s="207" t="s">
        <v>253</v>
      </c>
      <c r="C83" s="220" t="s">
        <v>254</v>
      </c>
      <c r="D83" s="215" t="s">
        <v>260</v>
      </c>
      <c r="G83" s="242">
        <v>250</v>
      </c>
      <c r="H83" s="240"/>
      <c r="I83" s="241" t="s">
        <v>76</v>
      </c>
    </row>
    <row r="84" spans="1:9" ht="39" hidden="1" customHeight="1" x14ac:dyDescent="0.3">
      <c r="A84" s="207">
        <v>4640026031990</v>
      </c>
      <c r="B84" s="207" t="s">
        <v>255</v>
      </c>
      <c r="C84" s="220" t="s">
        <v>256</v>
      </c>
      <c r="D84" s="215" t="s">
        <v>261</v>
      </c>
      <c r="G84" s="242">
        <v>2550</v>
      </c>
      <c r="H84" s="240"/>
      <c r="I84" s="241" t="s">
        <v>76</v>
      </c>
    </row>
    <row r="85" spans="1:9" hidden="1" x14ac:dyDescent="0.3"/>
    <row r="86" spans="1:9" hidden="1" x14ac:dyDescent="0.3"/>
    <row r="87" spans="1:9" hidden="1" x14ac:dyDescent="0.3"/>
    <row r="88" spans="1:9" hidden="1" x14ac:dyDescent="0.3"/>
    <row r="89" spans="1:9" hidden="1" x14ac:dyDescent="0.3"/>
    <row r="90" spans="1:9" hidden="1" x14ac:dyDescent="0.3"/>
    <row r="91" spans="1:9" hidden="1" x14ac:dyDescent="0.3"/>
    <row r="92" spans="1:9" hidden="1" x14ac:dyDescent="0.3"/>
    <row r="93" spans="1:9" hidden="1" x14ac:dyDescent="0.3"/>
    <row r="94" spans="1:9" hidden="1" x14ac:dyDescent="0.3"/>
    <row r="95" spans="1:9" hidden="1" x14ac:dyDescent="0.3"/>
    <row r="96" spans="1:9" hidden="1" x14ac:dyDescent="0.3">
      <c r="A96" s="10">
        <f ca="1">63:96</f>
        <v>0</v>
      </c>
    </row>
    <row r="97" hidden="1" x14ac:dyDescent="0.3"/>
    <row r="98" hidden="1" x14ac:dyDescent="0.3"/>
  </sheetData>
  <sheetProtection autoFilter="0"/>
  <mergeCells count="2">
    <mergeCell ref="A72:A73"/>
    <mergeCell ref="C1:G1"/>
  </mergeCells>
  <conditionalFormatting sqref="B86:B1048576 B3">
    <cfRule type="duplicateValues" dxfId="193" priority="160"/>
  </conditionalFormatting>
  <conditionalFormatting sqref="A86:A1048576 A3">
    <cfRule type="duplicateValues" dxfId="192" priority="161"/>
  </conditionalFormatting>
  <conditionalFormatting sqref="B4">
    <cfRule type="duplicateValues" dxfId="191" priority="158"/>
  </conditionalFormatting>
  <conditionalFormatting sqref="A4">
    <cfRule type="duplicateValues" dxfId="190" priority="159"/>
  </conditionalFormatting>
  <conditionalFormatting sqref="B1">
    <cfRule type="duplicateValues" dxfId="189" priority="157"/>
  </conditionalFormatting>
  <conditionalFormatting sqref="B86:B1048576 B1:B4">
    <cfRule type="duplicateValues" dxfId="188" priority="156"/>
  </conditionalFormatting>
  <conditionalFormatting sqref="B68">
    <cfRule type="duplicateValues" dxfId="187" priority="144"/>
  </conditionalFormatting>
  <conditionalFormatting sqref="A68">
    <cfRule type="duplicateValues" dxfId="186" priority="145"/>
  </conditionalFormatting>
  <conditionalFormatting sqref="A12:A17 A5:A8">
    <cfRule type="duplicateValues" dxfId="185" priority="163"/>
  </conditionalFormatting>
  <conditionalFormatting sqref="A79:A80">
    <cfRule type="duplicateValues" dxfId="184" priority="138"/>
  </conditionalFormatting>
  <conditionalFormatting sqref="B79:B80">
    <cfRule type="duplicateValues" dxfId="183" priority="139"/>
  </conditionalFormatting>
  <conditionalFormatting sqref="B82">
    <cfRule type="duplicateValues" dxfId="182" priority="136"/>
  </conditionalFormatting>
  <conditionalFormatting sqref="A82">
    <cfRule type="duplicateValues" dxfId="181" priority="137"/>
  </conditionalFormatting>
  <conditionalFormatting sqref="B81">
    <cfRule type="duplicateValues" dxfId="180" priority="140"/>
  </conditionalFormatting>
  <conditionalFormatting sqref="A81">
    <cfRule type="duplicateValues" dxfId="179" priority="141"/>
  </conditionalFormatting>
  <conditionalFormatting sqref="B83:B84">
    <cfRule type="duplicateValues" dxfId="178" priority="164"/>
  </conditionalFormatting>
  <conditionalFormatting sqref="A83:A84">
    <cfRule type="duplicateValues" dxfId="177" priority="165"/>
  </conditionalFormatting>
  <conditionalFormatting sqref="B12:B17 B5:B8">
    <cfRule type="duplicateValues" dxfId="176" priority="126"/>
  </conditionalFormatting>
  <conditionalFormatting sqref="B63">
    <cfRule type="duplicateValues" dxfId="175" priority="124"/>
  </conditionalFormatting>
  <conditionalFormatting sqref="B63">
    <cfRule type="duplicateValues" dxfId="174" priority="123"/>
  </conditionalFormatting>
  <conditionalFormatting sqref="B61:B62">
    <cfRule type="duplicateValues" dxfId="173" priority="110"/>
  </conditionalFormatting>
  <conditionalFormatting sqref="B59">
    <cfRule type="duplicateValues" dxfId="172" priority="109"/>
  </conditionalFormatting>
  <conditionalFormatting sqref="B60">
    <cfRule type="duplicateValues" dxfId="171" priority="1740"/>
  </conditionalFormatting>
  <conditionalFormatting sqref="B47:B48">
    <cfRule type="duplicateValues" dxfId="170" priority="97"/>
  </conditionalFormatting>
  <conditionalFormatting sqref="B47:B48">
    <cfRule type="duplicateValues" dxfId="169" priority="98"/>
  </conditionalFormatting>
  <conditionalFormatting sqref="B49:B50">
    <cfRule type="duplicateValues" dxfId="168" priority="1823"/>
  </conditionalFormatting>
  <conditionalFormatting sqref="A59:A63 A47:A50 A18 A38:A45 A10:A11 A35:A36">
    <cfRule type="duplicateValues" dxfId="167" priority="1825"/>
  </conditionalFormatting>
  <conditionalFormatting sqref="B37">
    <cfRule type="duplicateValues" dxfId="166" priority="89"/>
  </conditionalFormatting>
  <conditionalFormatting sqref="A37">
    <cfRule type="duplicateValues" dxfId="165" priority="90"/>
  </conditionalFormatting>
  <conditionalFormatting sqref="B46">
    <cfRule type="duplicateValues" dxfId="164" priority="85"/>
  </conditionalFormatting>
  <conditionalFormatting sqref="B46">
    <cfRule type="duplicateValues" dxfId="163" priority="83"/>
    <cfRule type="duplicateValues" dxfId="162" priority="84"/>
  </conditionalFormatting>
  <conditionalFormatting sqref="A46">
    <cfRule type="duplicateValues" dxfId="161" priority="86"/>
  </conditionalFormatting>
  <conditionalFormatting sqref="B58">
    <cfRule type="duplicateValues" dxfId="160" priority="81"/>
  </conditionalFormatting>
  <conditionalFormatting sqref="A58">
    <cfRule type="duplicateValues" dxfId="159" priority="82"/>
  </conditionalFormatting>
  <conditionalFormatting sqref="A9">
    <cfRule type="duplicateValues" dxfId="158" priority="80"/>
  </conditionalFormatting>
  <conditionalFormatting sqref="B9">
    <cfRule type="duplicateValues" dxfId="157" priority="79"/>
  </conditionalFormatting>
  <conditionalFormatting sqref="B53">
    <cfRule type="duplicateValues" dxfId="156" priority="77"/>
  </conditionalFormatting>
  <conditionalFormatting sqref="A53">
    <cfRule type="duplicateValues" dxfId="155" priority="78"/>
  </conditionalFormatting>
  <conditionalFormatting sqref="B53">
    <cfRule type="duplicateValues" dxfId="154" priority="76"/>
  </conditionalFormatting>
  <conditionalFormatting sqref="B52">
    <cfRule type="duplicateValues" dxfId="153" priority="74"/>
  </conditionalFormatting>
  <conditionalFormatting sqref="A52">
    <cfRule type="duplicateValues" dxfId="152" priority="75"/>
  </conditionalFormatting>
  <conditionalFormatting sqref="B52">
    <cfRule type="duplicateValues" dxfId="151" priority="73"/>
  </conditionalFormatting>
  <conditionalFormatting sqref="A55">
    <cfRule type="duplicateValues" dxfId="150" priority="72"/>
  </conditionalFormatting>
  <conditionalFormatting sqref="B38:B45 B18 B10:B11 B35:B36">
    <cfRule type="duplicateValues" dxfId="149" priority="1907"/>
  </conditionalFormatting>
  <conditionalFormatting sqref="B34">
    <cfRule type="duplicateValues" dxfId="148" priority="64"/>
  </conditionalFormatting>
  <conditionalFormatting sqref="B34">
    <cfRule type="duplicateValues" dxfId="147" priority="65"/>
  </conditionalFormatting>
  <conditionalFormatting sqref="A34">
    <cfRule type="duplicateValues" dxfId="146" priority="66"/>
  </conditionalFormatting>
  <conditionalFormatting sqref="B54">
    <cfRule type="duplicateValues" dxfId="145" priority="61"/>
  </conditionalFormatting>
  <conditionalFormatting sqref="B55:B57">
    <cfRule type="duplicateValues" dxfId="144" priority="1917"/>
  </conditionalFormatting>
  <conditionalFormatting sqref="B51">
    <cfRule type="duplicateValues" dxfId="143" priority="59"/>
  </conditionalFormatting>
  <conditionalFormatting sqref="A51">
    <cfRule type="duplicateValues" dxfId="142" priority="60"/>
  </conditionalFormatting>
  <conditionalFormatting sqref="B72:B77">
    <cfRule type="duplicateValues" dxfId="141" priority="51"/>
  </conditionalFormatting>
  <conditionalFormatting sqref="A72:A77">
    <cfRule type="duplicateValues" dxfId="140" priority="52"/>
  </conditionalFormatting>
  <conditionalFormatting sqref="B72:B78">
    <cfRule type="duplicateValues" dxfId="139" priority="49"/>
    <cfRule type="duplicateValues" dxfId="138" priority="50"/>
  </conditionalFormatting>
  <conditionalFormatting sqref="B69:B71">
    <cfRule type="duplicateValues" dxfId="137" priority="53"/>
  </conditionalFormatting>
  <conditionalFormatting sqref="A69:A71">
    <cfRule type="duplicateValues" dxfId="136" priority="54"/>
  </conditionalFormatting>
  <conditionalFormatting sqref="B69:B71">
    <cfRule type="duplicateValues" dxfId="135" priority="55"/>
    <cfRule type="duplicateValues" dxfId="134" priority="56"/>
  </conditionalFormatting>
  <conditionalFormatting sqref="B78">
    <cfRule type="duplicateValues" dxfId="133" priority="57"/>
  </conditionalFormatting>
  <conditionalFormatting sqref="A78">
    <cfRule type="duplicateValues" dxfId="132" priority="58"/>
  </conditionalFormatting>
  <conditionalFormatting sqref="A64">
    <cfRule type="duplicateValues" dxfId="131" priority="48"/>
  </conditionalFormatting>
  <conditionalFormatting sqref="B64">
    <cfRule type="duplicateValues" dxfId="130" priority="46"/>
  </conditionalFormatting>
  <conditionalFormatting sqref="B64">
    <cfRule type="duplicateValues" dxfId="129" priority="47"/>
  </conditionalFormatting>
  <conditionalFormatting sqref="A65:A67">
    <cfRule type="duplicateValues" dxfId="128" priority="45"/>
  </conditionalFormatting>
  <conditionalFormatting sqref="B65">
    <cfRule type="duplicateValues" dxfId="127" priority="43"/>
  </conditionalFormatting>
  <conditionalFormatting sqref="B65">
    <cfRule type="duplicateValues" dxfId="126" priority="44"/>
  </conditionalFormatting>
  <conditionalFormatting sqref="B66">
    <cfRule type="duplicateValues" dxfId="125" priority="41"/>
  </conditionalFormatting>
  <conditionalFormatting sqref="B66">
    <cfRule type="duplicateValues" dxfId="124" priority="42"/>
  </conditionalFormatting>
  <conditionalFormatting sqref="B67">
    <cfRule type="duplicateValues" dxfId="123" priority="39"/>
  </conditionalFormatting>
  <conditionalFormatting sqref="B67">
    <cfRule type="duplicateValues" dxfId="122" priority="40"/>
  </conditionalFormatting>
  <conditionalFormatting sqref="A29:A30">
    <cfRule type="duplicateValues" dxfId="121" priority="35"/>
  </conditionalFormatting>
  <conditionalFormatting sqref="B29:B30">
    <cfRule type="duplicateValues" dxfId="120" priority="34"/>
  </conditionalFormatting>
  <conditionalFormatting sqref="B29:B30">
    <cfRule type="duplicateValues" dxfId="119" priority="33"/>
  </conditionalFormatting>
  <conditionalFormatting sqref="A25:A28">
    <cfRule type="duplicateValues" dxfId="118" priority="32"/>
  </conditionalFormatting>
  <conditionalFormatting sqref="B25:B27">
    <cfRule type="duplicateValues" dxfId="117" priority="31"/>
  </conditionalFormatting>
  <conditionalFormatting sqref="B28">
    <cfRule type="duplicateValues" dxfId="116" priority="30"/>
  </conditionalFormatting>
  <conditionalFormatting sqref="B25:B28">
    <cfRule type="duplicateValues" dxfId="115" priority="29"/>
  </conditionalFormatting>
  <conditionalFormatting sqref="A31">
    <cfRule type="duplicateValues" dxfId="114" priority="28"/>
  </conditionalFormatting>
  <conditionalFormatting sqref="B31">
    <cfRule type="duplicateValues" dxfId="113" priority="27"/>
  </conditionalFormatting>
  <conditionalFormatting sqref="B31">
    <cfRule type="duplicateValues" dxfId="112" priority="25"/>
    <cfRule type="duplicateValues" dxfId="111" priority="26"/>
  </conditionalFormatting>
  <conditionalFormatting sqref="B24">
    <cfRule type="duplicateValues" dxfId="110" priority="21"/>
    <cfRule type="duplicateValues" dxfId="109" priority="22"/>
  </conditionalFormatting>
  <conditionalFormatting sqref="B24">
    <cfRule type="duplicateValues" dxfId="108" priority="23"/>
  </conditionalFormatting>
  <conditionalFormatting sqref="A24">
    <cfRule type="duplicateValues" dxfId="107" priority="24"/>
  </conditionalFormatting>
  <conditionalFormatting sqref="B22">
    <cfRule type="duplicateValues" dxfId="106" priority="15"/>
  </conditionalFormatting>
  <conditionalFormatting sqref="A22">
    <cfRule type="duplicateValues" dxfId="105" priority="16"/>
  </conditionalFormatting>
  <conditionalFormatting sqref="B22">
    <cfRule type="duplicateValues" dxfId="104" priority="13"/>
    <cfRule type="duplicateValues" dxfId="103" priority="14"/>
  </conditionalFormatting>
  <conditionalFormatting sqref="B20:B21">
    <cfRule type="duplicateValues" dxfId="102" priority="11"/>
  </conditionalFormatting>
  <conditionalFormatting sqref="A20:A21">
    <cfRule type="duplicateValues" dxfId="101" priority="12"/>
  </conditionalFormatting>
  <conditionalFormatting sqref="B20:B21">
    <cfRule type="duplicateValues" dxfId="100" priority="9"/>
    <cfRule type="duplicateValues" dxfId="99" priority="10"/>
  </conditionalFormatting>
  <conditionalFormatting sqref="A23">
    <cfRule type="duplicateValues" dxfId="98" priority="8"/>
  </conditionalFormatting>
  <conditionalFormatting sqref="B23">
    <cfRule type="duplicateValues" dxfId="97" priority="7"/>
  </conditionalFormatting>
  <conditionalFormatting sqref="B23">
    <cfRule type="duplicateValues" dxfId="96" priority="5"/>
    <cfRule type="duplicateValues" dxfId="95" priority="6"/>
  </conditionalFormatting>
  <conditionalFormatting sqref="B19">
    <cfRule type="duplicateValues" dxfId="94" priority="3"/>
  </conditionalFormatting>
  <conditionalFormatting sqref="A19">
    <cfRule type="duplicateValues" dxfId="93" priority="4"/>
  </conditionalFormatting>
  <conditionalFormatting sqref="B32:B33">
    <cfRule type="duplicateValues" dxfId="92" priority="1"/>
  </conditionalFormatting>
  <conditionalFormatting sqref="A32:A33">
    <cfRule type="duplicateValues" dxfId="91" priority="2"/>
  </conditionalFormatting>
  <pageMargins left="0.70866141732283472" right="0.70866141732283472" top="0" bottom="0" header="0.31496062992125984" footer="0.31496062992125984"/>
  <pageSetup paperSize="9" scale="55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55" operator="containsText" id="{E2A5D014-5AAC-4C5E-8A15-B28646415989}">
            <xm:f>NOT(ISERROR(SEARCH("-",G4)))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G4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7" tint="-0.249977111117893"/>
  </sheetPr>
  <dimension ref="A1:J79"/>
  <sheetViews>
    <sheetView workbookViewId="0">
      <selection activeCell="C78" sqref="C78"/>
    </sheetView>
  </sheetViews>
  <sheetFormatPr defaultColWidth="8.88671875" defaultRowHeight="14.4" x14ac:dyDescent="0.3"/>
  <cols>
    <col min="1" max="1" width="16.5546875" style="10" customWidth="1"/>
    <col min="2" max="2" width="10.5546875" style="11" customWidth="1"/>
    <col min="3" max="3" width="77.88671875" style="12" customWidth="1"/>
    <col min="4" max="4" width="10.88671875" style="13" customWidth="1"/>
    <col min="5" max="5" width="8.6640625" style="13" hidden="1" customWidth="1"/>
    <col min="6" max="6" width="12.109375" style="13" hidden="1" customWidth="1"/>
    <col min="7" max="7" width="17.5546875" style="30" customWidth="1"/>
    <col min="8" max="8" width="9.6640625" style="38" customWidth="1"/>
    <col min="9" max="9" width="9.6640625" style="21" customWidth="1"/>
  </cols>
  <sheetData>
    <row r="1" spans="1:10" ht="37.950000000000003" customHeight="1" thickBot="1" x14ac:dyDescent="0.35">
      <c r="A1" s="41"/>
      <c r="B1" s="17"/>
      <c r="C1" s="991" t="s">
        <v>615</v>
      </c>
      <c r="D1" s="992"/>
      <c r="E1" s="992"/>
      <c r="F1" s="992"/>
      <c r="G1" s="992"/>
    </row>
    <row r="2" spans="1:10" ht="22.2" customHeight="1" x14ac:dyDescent="0.3">
      <c r="B2"/>
      <c r="G2" s="778" t="s">
        <v>96</v>
      </c>
    </row>
    <row r="3" spans="1:10" s="3" customFormat="1" ht="51.6" customHeight="1" x14ac:dyDescent="0.3">
      <c r="A3" s="824" t="s">
        <v>0</v>
      </c>
      <c r="B3" s="825" t="s">
        <v>44</v>
      </c>
      <c r="C3" s="825" t="s">
        <v>65</v>
      </c>
      <c r="D3" s="825" t="s">
        <v>82</v>
      </c>
      <c r="E3" s="825" t="s">
        <v>99</v>
      </c>
      <c r="F3" s="825" t="s">
        <v>98</v>
      </c>
      <c r="G3" s="826" t="s">
        <v>311</v>
      </c>
      <c r="H3" s="827" t="s">
        <v>1</v>
      </c>
      <c r="I3" s="827"/>
    </row>
    <row r="4" spans="1:10" s="8" customFormat="1" ht="18" customHeight="1" x14ac:dyDescent="0.3">
      <c r="A4" s="830"/>
      <c r="B4" s="830"/>
      <c r="C4" s="831" t="s">
        <v>75</v>
      </c>
      <c r="D4" s="832"/>
      <c r="E4" s="832"/>
      <c r="F4" s="832"/>
      <c r="G4" s="833">
        <f>SUMPRODUCT(G6:G83,H6:H83)</f>
        <v>0</v>
      </c>
      <c r="H4" s="834">
        <f>SUM(H5:H119)</f>
        <v>0</v>
      </c>
      <c r="I4" s="835" t="s">
        <v>76</v>
      </c>
    </row>
    <row r="5" spans="1:10" s="8" customFormat="1" ht="34.799999999999997" customHeight="1" x14ac:dyDescent="0.3">
      <c r="A5" s="776" t="s">
        <v>581</v>
      </c>
      <c r="B5" s="836" t="s">
        <v>576</v>
      </c>
      <c r="C5" s="946" t="s">
        <v>676</v>
      </c>
      <c r="D5" s="947" t="s">
        <v>92</v>
      </c>
      <c r="E5" s="944"/>
      <c r="F5" s="944"/>
      <c r="G5" s="393">
        <v>99</v>
      </c>
      <c r="H5" s="828"/>
      <c r="I5" s="829" t="s">
        <v>76</v>
      </c>
    </row>
    <row r="6" spans="1:10" s="1" customFormat="1" ht="36" customHeight="1" x14ac:dyDescent="0.3">
      <c r="A6" s="776" t="s">
        <v>551</v>
      </c>
      <c r="B6" s="836" t="s">
        <v>552</v>
      </c>
      <c r="C6" s="777" t="s">
        <v>679</v>
      </c>
      <c r="D6" s="947" t="s">
        <v>554</v>
      </c>
      <c r="E6" s="944"/>
      <c r="F6" s="944"/>
      <c r="G6" s="393">
        <v>249</v>
      </c>
      <c r="H6" s="828"/>
      <c r="I6" s="829" t="s">
        <v>76</v>
      </c>
      <c r="J6" s="56"/>
    </row>
    <row r="7" spans="1:10" s="1" customFormat="1" ht="28.2" x14ac:dyDescent="0.3">
      <c r="A7" s="776" t="s">
        <v>597</v>
      </c>
      <c r="B7" s="836" t="s">
        <v>596</v>
      </c>
      <c r="C7" s="777" t="s">
        <v>616</v>
      </c>
      <c r="D7" s="384" t="s">
        <v>242</v>
      </c>
      <c r="E7" s="380"/>
      <c r="F7" s="380"/>
      <c r="G7" s="381">
        <v>300</v>
      </c>
      <c r="H7" s="775"/>
      <c r="I7" s="239" t="s">
        <v>76</v>
      </c>
      <c r="J7" s="56"/>
    </row>
    <row r="8" spans="1:10" s="1" customFormat="1" ht="42" x14ac:dyDescent="0.3">
      <c r="A8" s="383">
        <v>4640026034687</v>
      </c>
      <c r="B8" s="397" t="s">
        <v>508</v>
      </c>
      <c r="C8" s="398" t="s">
        <v>624</v>
      </c>
      <c r="D8" s="384" t="s">
        <v>86</v>
      </c>
      <c r="E8" s="380">
        <v>899</v>
      </c>
      <c r="F8" s="380" t="s">
        <v>161</v>
      </c>
      <c r="G8" s="381">
        <v>990</v>
      </c>
      <c r="H8" s="775"/>
      <c r="I8" s="239" t="s">
        <v>76</v>
      </c>
      <c r="J8" s="56"/>
    </row>
    <row r="9" spans="1:10" s="1" customFormat="1" ht="39.6" customHeight="1" x14ac:dyDescent="0.3">
      <c r="A9" s="383">
        <v>4640026034763</v>
      </c>
      <c r="B9" s="397" t="s">
        <v>626</v>
      </c>
      <c r="C9" s="398" t="s">
        <v>623</v>
      </c>
      <c r="D9" s="384" t="s">
        <v>86</v>
      </c>
      <c r="E9" s="380">
        <v>800</v>
      </c>
      <c r="F9" s="380" t="s">
        <v>546</v>
      </c>
      <c r="G9" s="381">
        <v>880</v>
      </c>
      <c r="H9" s="775"/>
      <c r="I9" s="239" t="s">
        <v>76</v>
      </c>
      <c r="J9" s="56"/>
    </row>
    <row r="10" spans="1:10" s="1" customFormat="1" ht="39" customHeight="1" x14ac:dyDescent="0.3">
      <c r="A10" s="751" t="s">
        <v>447</v>
      </c>
      <c r="B10" s="397" t="s">
        <v>317</v>
      </c>
      <c r="C10" s="398" t="s">
        <v>418</v>
      </c>
      <c r="D10" s="384" t="s">
        <v>89</v>
      </c>
      <c r="E10" s="384"/>
      <c r="F10" s="384"/>
      <c r="G10" s="381">
        <v>275</v>
      </c>
      <c r="H10" s="775"/>
      <c r="I10" s="241" t="s">
        <v>76</v>
      </c>
      <c r="J10" s="56"/>
    </row>
    <row r="11" spans="1:10" s="1" customFormat="1" ht="28.2" customHeight="1" x14ac:dyDescent="0.3">
      <c r="A11" s="751" t="s">
        <v>448</v>
      </c>
      <c r="B11" s="397" t="s">
        <v>318</v>
      </c>
      <c r="C11" s="398" t="s">
        <v>419</v>
      </c>
      <c r="D11" s="384" t="s">
        <v>89</v>
      </c>
      <c r="E11" s="384"/>
      <c r="F11" s="384"/>
      <c r="G11" s="381">
        <v>275</v>
      </c>
      <c r="H11" s="775"/>
      <c r="I11" s="241" t="s">
        <v>76</v>
      </c>
      <c r="J11" s="56"/>
    </row>
    <row r="12" spans="1:10" s="1" customFormat="1" ht="33.75" customHeight="1" x14ac:dyDescent="0.3">
      <c r="A12" s="751" t="s">
        <v>449</v>
      </c>
      <c r="B12" s="397" t="s">
        <v>319</v>
      </c>
      <c r="C12" s="398" t="s">
        <v>420</v>
      </c>
      <c r="D12" s="384" t="s">
        <v>89</v>
      </c>
      <c r="E12" s="384"/>
      <c r="F12" s="384"/>
      <c r="G12" s="381">
        <v>275</v>
      </c>
      <c r="H12" s="775"/>
      <c r="I12" s="241" t="s">
        <v>76</v>
      </c>
      <c r="J12" s="56"/>
    </row>
    <row r="13" spans="1:10" s="1" customFormat="1" ht="28.2" x14ac:dyDescent="0.3">
      <c r="A13" s="751" t="s">
        <v>450</v>
      </c>
      <c r="B13" s="397" t="s">
        <v>320</v>
      </c>
      <c r="C13" s="398" t="s">
        <v>678</v>
      </c>
      <c r="D13" s="384" t="s">
        <v>85</v>
      </c>
      <c r="E13" s="384"/>
      <c r="F13" s="384"/>
      <c r="G13" s="381">
        <v>199</v>
      </c>
      <c r="H13" s="775"/>
      <c r="I13" s="241" t="s">
        <v>76</v>
      </c>
      <c r="J13" s="56"/>
    </row>
    <row r="14" spans="1:10" s="1" customFormat="1" ht="28.2" x14ac:dyDescent="0.3">
      <c r="A14" s="751" t="s">
        <v>451</v>
      </c>
      <c r="B14" s="397" t="s">
        <v>321</v>
      </c>
      <c r="C14" s="398" t="s">
        <v>677</v>
      </c>
      <c r="D14" s="384" t="s">
        <v>85</v>
      </c>
      <c r="E14" s="384"/>
      <c r="F14" s="384"/>
      <c r="G14" s="381">
        <v>199</v>
      </c>
      <c r="H14" s="775"/>
      <c r="I14" s="241" t="s">
        <v>76</v>
      </c>
      <c r="J14" s="56"/>
    </row>
    <row r="15" spans="1:10" s="1" customFormat="1" ht="42" x14ac:dyDescent="0.3">
      <c r="A15" s="751" t="s">
        <v>495</v>
      </c>
      <c r="B15" s="397" t="s">
        <v>502</v>
      </c>
      <c r="C15" s="398" t="s">
        <v>617</v>
      </c>
      <c r="D15" s="384" t="s">
        <v>90</v>
      </c>
      <c r="E15" s="384">
        <v>100</v>
      </c>
      <c r="F15" s="384" t="s">
        <v>100</v>
      </c>
      <c r="G15" s="381">
        <v>308</v>
      </c>
      <c r="H15" s="775"/>
      <c r="I15" s="241" t="s">
        <v>76</v>
      </c>
      <c r="J15" s="56"/>
    </row>
    <row r="16" spans="1:10" s="1" customFormat="1" ht="42" x14ac:dyDescent="0.3">
      <c r="A16" s="751" t="s">
        <v>496</v>
      </c>
      <c r="B16" s="397" t="s">
        <v>507</v>
      </c>
      <c r="C16" s="398" t="s">
        <v>680</v>
      </c>
      <c r="D16" s="384" t="s">
        <v>89</v>
      </c>
      <c r="E16" s="384">
        <v>162</v>
      </c>
      <c r="F16" s="384" t="s">
        <v>106</v>
      </c>
      <c r="G16" s="381">
        <v>261</v>
      </c>
      <c r="H16" s="775"/>
      <c r="I16" s="241" t="s">
        <v>76</v>
      </c>
      <c r="J16" s="56"/>
    </row>
    <row r="17" spans="1:10" s="1" customFormat="1" ht="36" customHeight="1" x14ac:dyDescent="0.3">
      <c r="A17" s="751" t="s">
        <v>497</v>
      </c>
      <c r="B17" s="397" t="s">
        <v>501</v>
      </c>
      <c r="C17" s="398" t="s">
        <v>618</v>
      </c>
      <c r="D17" s="384" t="s">
        <v>89</v>
      </c>
      <c r="E17" s="384">
        <v>162</v>
      </c>
      <c r="F17" s="384" t="s">
        <v>106</v>
      </c>
      <c r="G17" s="381">
        <v>241</v>
      </c>
      <c r="H17" s="775"/>
      <c r="I17" s="241" t="s">
        <v>76</v>
      </c>
      <c r="J17" s="56"/>
    </row>
    <row r="18" spans="1:10" s="1" customFormat="1" ht="42" x14ac:dyDescent="0.3">
      <c r="A18" s="751" t="s">
        <v>498</v>
      </c>
      <c r="B18" s="397" t="s">
        <v>232</v>
      </c>
      <c r="C18" s="398" t="s">
        <v>619</v>
      </c>
      <c r="D18" s="384" t="s">
        <v>89</v>
      </c>
      <c r="E18" s="384">
        <v>162</v>
      </c>
      <c r="F18" s="384" t="s">
        <v>106</v>
      </c>
      <c r="G18" s="381">
        <v>221</v>
      </c>
      <c r="H18" s="775"/>
      <c r="I18" s="241" t="s">
        <v>76</v>
      </c>
      <c r="J18" s="56"/>
    </row>
    <row r="19" spans="1:10" s="1" customFormat="1" ht="32.4" customHeight="1" x14ac:dyDescent="0.3">
      <c r="A19" s="751" t="s">
        <v>499</v>
      </c>
      <c r="B19" s="397" t="s">
        <v>234</v>
      </c>
      <c r="C19" s="398" t="s">
        <v>681</v>
      </c>
      <c r="D19" s="384" t="s">
        <v>85</v>
      </c>
      <c r="E19" s="384">
        <v>300</v>
      </c>
      <c r="F19" s="384" t="s">
        <v>105</v>
      </c>
      <c r="G19" s="381">
        <v>246</v>
      </c>
      <c r="H19" s="775"/>
      <c r="I19" s="241" t="s">
        <v>76</v>
      </c>
      <c r="J19" s="56"/>
    </row>
    <row r="20" spans="1:10" s="1" customFormat="1" ht="31.2" customHeight="1" x14ac:dyDescent="0.3">
      <c r="A20" s="751" t="s">
        <v>500</v>
      </c>
      <c r="B20" s="397" t="s">
        <v>236</v>
      </c>
      <c r="C20" s="398" t="s">
        <v>620</v>
      </c>
      <c r="D20" s="384" t="s">
        <v>85</v>
      </c>
      <c r="E20" s="384">
        <v>300</v>
      </c>
      <c r="F20" s="384" t="s">
        <v>105</v>
      </c>
      <c r="G20" s="381">
        <v>223</v>
      </c>
      <c r="H20" s="775"/>
      <c r="I20" s="241" t="s">
        <v>76</v>
      </c>
      <c r="J20" s="56"/>
    </row>
    <row r="21" spans="1:10" s="1" customFormat="1" ht="40.200000000000003" customHeight="1" x14ac:dyDescent="0.3">
      <c r="A21" s="751" t="s">
        <v>516</v>
      </c>
      <c r="B21" s="397" t="s">
        <v>515</v>
      </c>
      <c r="C21" s="398" t="s">
        <v>625</v>
      </c>
      <c r="D21" s="384" t="s">
        <v>89</v>
      </c>
      <c r="E21" s="384">
        <v>223</v>
      </c>
      <c r="F21" s="384" t="s">
        <v>162</v>
      </c>
      <c r="G21" s="381">
        <v>223</v>
      </c>
      <c r="H21" s="775"/>
      <c r="I21" s="241" t="s">
        <v>76</v>
      </c>
      <c r="J21" s="56"/>
    </row>
    <row r="22" spans="1:10" s="1" customFormat="1" ht="42" x14ac:dyDescent="0.3">
      <c r="A22" s="396">
        <v>4640026032836</v>
      </c>
      <c r="B22" s="397" t="s">
        <v>239</v>
      </c>
      <c r="C22" s="398" t="s">
        <v>621</v>
      </c>
      <c r="D22" s="380" t="s">
        <v>86</v>
      </c>
      <c r="E22" s="384"/>
      <c r="F22" s="384"/>
      <c r="G22" s="381">
        <v>1394</v>
      </c>
      <c r="H22" s="775"/>
      <c r="I22" s="241" t="s">
        <v>76</v>
      </c>
      <c r="J22" s="56"/>
    </row>
    <row r="23" spans="1:10" s="1" customFormat="1" ht="55.8" x14ac:dyDescent="0.3">
      <c r="A23" s="751" t="s">
        <v>505</v>
      </c>
      <c r="B23" s="397" t="s">
        <v>506</v>
      </c>
      <c r="C23" s="398" t="s">
        <v>622</v>
      </c>
      <c r="D23" s="384" t="s">
        <v>86</v>
      </c>
      <c r="E23" s="384"/>
      <c r="F23" s="384"/>
      <c r="G23" s="381">
        <v>799</v>
      </c>
      <c r="H23" s="775"/>
      <c r="I23" s="241" t="s">
        <v>76</v>
      </c>
      <c r="J23" s="56"/>
    </row>
    <row r="24" spans="1:10" s="1" customFormat="1" ht="43.2" hidden="1" x14ac:dyDescent="0.3">
      <c r="A24" s="865" t="s">
        <v>629</v>
      </c>
      <c r="B24" s="866" t="s">
        <v>630</v>
      </c>
      <c r="C24" s="867" t="s">
        <v>631</v>
      </c>
      <c r="D24" s="868" t="s">
        <v>91</v>
      </c>
      <c r="E24" s="868">
        <v>298</v>
      </c>
      <c r="F24" s="868"/>
      <c r="G24" s="869">
        <v>329</v>
      </c>
      <c r="H24" s="775"/>
      <c r="I24" s="241"/>
      <c r="J24" s="56"/>
    </row>
    <row r="25" spans="1:10" s="31" customFormat="1" ht="31.8" hidden="1" thickBot="1" x14ac:dyDescent="0.35">
      <c r="A25" s="797"/>
      <c r="B25" s="798" t="s">
        <v>337</v>
      </c>
      <c r="C25" s="799"/>
      <c r="D25" s="800"/>
      <c r="E25" s="801">
        <v>135</v>
      </c>
      <c r="F25" s="801" t="s">
        <v>161</v>
      </c>
      <c r="G25" s="802"/>
      <c r="H25" s="779"/>
      <c r="I25" s="241"/>
      <c r="J25" s="56"/>
    </row>
    <row r="26" spans="1:10" s="31" customFormat="1" ht="35.25" hidden="1" customHeight="1" x14ac:dyDescent="0.3">
      <c r="A26" s="780"/>
      <c r="B26" s="781"/>
      <c r="C26" s="782"/>
      <c r="D26" s="767"/>
      <c r="E26" s="783"/>
      <c r="F26" s="783"/>
      <c r="G26" s="755"/>
      <c r="H26" s="779"/>
      <c r="I26" s="241" t="s">
        <v>76</v>
      </c>
      <c r="J26" s="56"/>
    </row>
    <row r="27" spans="1:10" s="31" customFormat="1" ht="35.25" hidden="1" customHeight="1" x14ac:dyDescent="0.3">
      <c r="A27" s="403"/>
      <c r="B27" s="377"/>
      <c r="C27" s="394"/>
      <c r="D27" s="379"/>
      <c r="E27" s="384"/>
      <c r="F27" s="384"/>
      <c r="G27" s="381"/>
      <c r="H27" s="779"/>
      <c r="I27" s="241" t="s">
        <v>76</v>
      </c>
      <c r="J27" s="56"/>
    </row>
    <row r="28" spans="1:10" s="31" customFormat="1" ht="35.25" hidden="1" customHeight="1" x14ac:dyDescent="0.3">
      <c r="A28" s="403"/>
      <c r="B28" s="377"/>
      <c r="C28" s="395"/>
      <c r="D28" s="379"/>
      <c r="E28" s="384"/>
      <c r="F28" s="384"/>
      <c r="G28" s="381"/>
      <c r="H28" s="779"/>
      <c r="I28" s="241" t="s">
        <v>76</v>
      </c>
      <c r="J28" s="56"/>
    </row>
    <row r="29" spans="1:10" s="31" customFormat="1" ht="35.25" hidden="1" customHeight="1" x14ac:dyDescent="0.3">
      <c r="A29" s="403"/>
      <c r="B29" s="377"/>
      <c r="C29" s="395"/>
      <c r="D29" s="379"/>
      <c r="E29" s="384"/>
      <c r="F29" s="384"/>
      <c r="G29" s="381"/>
      <c r="H29" s="779"/>
      <c r="I29" s="241" t="s">
        <v>76</v>
      </c>
      <c r="J29" s="56"/>
    </row>
    <row r="30" spans="1:10" s="31" customFormat="1" ht="35.25" hidden="1" customHeight="1" x14ac:dyDescent="0.3">
      <c r="A30" s="403"/>
      <c r="B30" s="377"/>
      <c r="C30" s="395"/>
      <c r="D30" s="379"/>
      <c r="E30" s="384"/>
      <c r="F30" s="384"/>
      <c r="G30" s="381"/>
      <c r="H30" s="779"/>
      <c r="I30" s="241" t="s">
        <v>76</v>
      </c>
      <c r="J30" s="56"/>
    </row>
    <row r="31" spans="1:10" s="31" customFormat="1" ht="35.25" hidden="1" customHeight="1" x14ac:dyDescent="0.3">
      <c r="A31" s="403"/>
      <c r="B31" s="377"/>
      <c r="C31" s="395"/>
      <c r="D31" s="379"/>
      <c r="E31" s="384"/>
      <c r="F31" s="384"/>
      <c r="G31" s="381"/>
      <c r="H31" s="779"/>
      <c r="I31" s="241" t="s">
        <v>76</v>
      </c>
      <c r="J31" s="56"/>
    </row>
    <row r="32" spans="1:10" s="31" customFormat="1" ht="35.25" hidden="1" customHeight="1" x14ac:dyDescent="0.3">
      <c r="A32" s="396"/>
      <c r="B32" s="397"/>
      <c r="C32" s="398"/>
      <c r="D32" s="380"/>
      <c r="E32" s="384"/>
      <c r="F32" s="384"/>
      <c r="G32" s="381"/>
      <c r="H32" s="779"/>
      <c r="I32" s="241" t="s">
        <v>76</v>
      </c>
      <c r="J32" s="56"/>
    </row>
    <row r="33" spans="1:10" s="31" customFormat="1" ht="15.6" hidden="1" x14ac:dyDescent="0.3">
      <c r="A33" s="396"/>
      <c r="B33" s="397"/>
      <c r="C33" s="398"/>
      <c r="D33" s="380"/>
      <c r="E33" s="384"/>
      <c r="F33" s="384"/>
      <c r="G33" s="381"/>
      <c r="H33" s="779"/>
      <c r="I33" s="241" t="s">
        <v>76</v>
      </c>
      <c r="J33" s="56"/>
    </row>
    <row r="34" spans="1:10" s="31" customFormat="1" ht="39" hidden="1" customHeight="1" x14ac:dyDescent="0.3">
      <c r="A34" s="396"/>
      <c r="B34" s="397"/>
      <c r="C34" s="398"/>
      <c r="D34" s="380"/>
      <c r="E34" s="384"/>
      <c r="F34" s="384"/>
      <c r="G34" s="381"/>
      <c r="H34" s="779"/>
      <c r="I34" s="241" t="s">
        <v>76</v>
      </c>
      <c r="J34" s="56"/>
    </row>
    <row r="35" spans="1:10" s="31" customFormat="1" ht="33.75" hidden="1" customHeight="1" x14ac:dyDescent="0.3">
      <c r="A35" s="396"/>
      <c r="B35" s="397"/>
      <c r="C35" s="398"/>
      <c r="D35" s="380"/>
      <c r="E35" s="384"/>
      <c r="F35" s="384"/>
      <c r="G35" s="381"/>
      <c r="H35" s="779"/>
      <c r="I35" s="241" t="s">
        <v>76</v>
      </c>
      <c r="J35" s="56"/>
    </row>
    <row r="36" spans="1:10" s="31" customFormat="1" ht="42" hidden="1" customHeight="1" x14ac:dyDescent="0.3">
      <c r="A36" s="396"/>
      <c r="B36" s="397"/>
      <c r="C36" s="398"/>
      <c r="D36" s="380"/>
      <c r="E36" s="384"/>
      <c r="F36" s="384"/>
      <c r="G36" s="381"/>
      <c r="H36" s="779"/>
      <c r="I36" s="241" t="s">
        <v>76</v>
      </c>
      <c r="J36" s="56"/>
    </row>
    <row r="37" spans="1:10" s="31" customFormat="1" ht="29.4" hidden="1" customHeight="1" x14ac:dyDescent="0.3">
      <c r="A37" s="396"/>
      <c r="B37" s="397"/>
      <c r="C37" s="398"/>
      <c r="D37" s="380"/>
      <c r="E37" s="384"/>
      <c r="F37" s="384"/>
      <c r="G37" s="381"/>
      <c r="H37" s="779"/>
      <c r="I37" s="241" t="s">
        <v>76</v>
      </c>
      <c r="J37" s="56"/>
    </row>
    <row r="38" spans="1:10" s="31" customFormat="1" ht="35.25" hidden="1" customHeight="1" x14ac:dyDescent="0.3">
      <c r="A38" s="396"/>
      <c r="B38" s="397"/>
      <c r="C38" s="398"/>
      <c r="D38" s="380"/>
      <c r="E38" s="384"/>
      <c r="F38" s="384"/>
      <c r="G38" s="381"/>
      <c r="H38" s="779"/>
      <c r="I38" s="241" t="s">
        <v>76</v>
      </c>
      <c r="J38" s="56"/>
    </row>
    <row r="39" spans="1:10" s="31" customFormat="1" ht="33.75" hidden="1" customHeight="1" x14ac:dyDescent="0.3">
      <c r="A39" s="396"/>
      <c r="B39" s="397"/>
      <c r="C39" s="398"/>
      <c r="D39" s="380"/>
      <c r="E39" s="384"/>
      <c r="F39" s="384"/>
      <c r="G39" s="381"/>
      <c r="H39" s="779"/>
      <c r="I39" s="241" t="s">
        <v>76</v>
      </c>
      <c r="J39" s="56"/>
    </row>
    <row r="40" spans="1:10" s="31" customFormat="1" ht="39.75" hidden="1" customHeight="1" x14ac:dyDescent="0.3">
      <c r="A40" s="396"/>
      <c r="B40" s="397"/>
      <c r="C40" s="398"/>
      <c r="D40" s="380"/>
      <c r="E40" s="384"/>
      <c r="F40" s="384"/>
      <c r="G40" s="381"/>
      <c r="H40" s="779"/>
      <c r="I40" s="241" t="s">
        <v>76</v>
      </c>
      <c r="J40" s="56"/>
    </row>
    <row r="41" spans="1:10" s="31" customFormat="1" ht="42" hidden="1" customHeight="1" x14ac:dyDescent="0.3">
      <c r="A41" s="396"/>
      <c r="B41" s="397"/>
      <c r="C41" s="398"/>
      <c r="D41" s="380"/>
      <c r="E41" s="384"/>
      <c r="F41" s="384"/>
      <c r="G41" s="381"/>
      <c r="H41" s="779"/>
      <c r="I41" s="241" t="s">
        <v>76</v>
      </c>
      <c r="J41" s="56"/>
    </row>
    <row r="42" spans="1:10" s="31" customFormat="1" ht="32.25" hidden="1" customHeight="1" x14ac:dyDescent="0.3">
      <c r="A42" s="396"/>
      <c r="B42" s="397"/>
      <c r="C42" s="398"/>
      <c r="D42" s="380"/>
      <c r="E42" s="384"/>
      <c r="F42" s="384"/>
      <c r="G42" s="381"/>
      <c r="H42" s="779"/>
      <c r="I42" s="241" t="s">
        <v>76</v>
      </c>
      <c r="J42" s="56"/>
    </row>
    <row r="43" spans="1:10" s="31" customFormat="1" ht="47.25" hidden="1" customHeight="1" x14ac:dyDescent="0.3">
      <c r="A43" s="396"/>
      <c r="B43" s="383"/>
      <c r="C43" s="385"/>
      <c r="D43" s="380"/>
      <c r="E43" s="384"/>
      <c r="F43" s="384"/>
      <c r="G43" s="381"/>
      <c r="H43" s="779"/>
      <c r="I43" s="241" t="s">
        <v>76</v>
      </c>
      <c r="J43" s="56"/>
    </row>
    <row r="44" spans="1:10" s="31" customFormat="1" ht="37.5" hidden="1" customHeight="1" x14ac:dyDescent="0.3">
      <c r="A44" s="396"/>
      <c r="B44" s="384"/>
      <c r="C44" s="385"/>
      <c r="D44" s="380"/>
      <c r="E44" s="384"/>
      <c r="F44" s="384"/>
      <c r="G44" s="381"/>
      <c r="H44" s="779"/>
      <c r="I44" s="241" t="s">
        <v>76</v>
      </c>
      <c r="J44" s="56"/>
    </row>
    <row r="45" spans="1:10" s="31" customFormat="1" ht="45" hidden="1" customHeight="1" x14ac:dyDescent="0.3">
      <c r="A45" s="396"/>
      <c r="B45" s="384"/>
      <c r="C45" s="385"/>
      <c r="D45" s="380"/>
      <c r="E45" s="384"/>
      <c r="F45" s="384"/>
      <c r="G45" s="381"/>
      <c r="H45" s="779"/>
      <c r="I45" s="241" t="s">
        <v>76</v>
      </c>
      <c r="J45" s="56"/>
    </row>
    <row r="46" spans="1:10" s="31" customFormat="1" ht="27.75" hidden="1" customHeight="1" x14ac:dyDescent="0.3">
      <c r="A46" s="396"/>
      <c r="B46" s="384"/>
      <c r="C46" s="385"/>
      <c r="D46" s="380"/>
      <c r="E46" s="384"/>
      <c r="F46" s="384"/>
      <c r="G46" s="381"/>
      <c r="H46" s="779"/>
      <c r="I46" s="241" t="s">
        <v>76</v>
      </c>
      <c r="J46" s="56"/>
    </row>
    <row r="47" spans="1:10" s="31" customFormat="1" ht="33" hidden="1" customHeight="1" x14ac:dyDescent="0.3">
      <c r="A47" s="396"/>
      <c r="B47" s="384"/>
      <c r="C47" s="385"/>
      <c r="D47" s="380"/>
      <c r="E47" s="384"/>
      <c r="F47" s="384"/>
      <c r="G47" s="381"/>
      <c r="H47" s="779"/>
      <c r="I47" s="241" t="s">
        <v>76</v>
      </c>
      <c r="J47" s="56"/>
    </row>
    <row r="48" spans="1:10" s="31" customFormat="1" ht="15.6" hidden="1" x14ac:dyDescent="0.3">
      <c r="A48" s="396"/>
      <c r="B48" s="399"/>
      <c r="C48" s="398"/>
      <c r="D48" s="380"/>
      <c r="E48" s="384"/>
      <c r="F48" s="384"/>
      <c r="G48" s="381"/>
      <c r="H48" s="779"/>
      <c r="I48" s="241" t="s">
        <v>76</v>
      </c>
      <c r="J48" s="56"/>
    </row>
    <row r="49" spans="1:10" s="31" customFormat="1" ht="33" hidden="1" customHeight="1" x14ac:dyDescent="0.3">
      <c r="A49" s="403"/>
      <c r="B49" s="377"/>
      <c r="C49" s="385"/>
      <c r="D49" s="380"/>
      <c r="E49" s="384"/>
      <c r="F49" s="384"/>
      <c r="G49" s="381"/>
      <c r="H49" s="779"/>
      <c r="I49" s="241" t="s">
        <v>76</v>
      </c>
      <c r="J49" s="56"/>
    </row>
    <row r="50" spans="1:10" s="31" customFormat="1" ht="15.6" hidden="1" x14ac:dyDescent="0.3">
      <c r="A50" s="403"/>
      <c r="B50" s="377"/>
      <c r="C50" s="385"/>
      <c r="D50" s="380"/>
      <c r="E50" s="384"/>
      <c r="F50" s="384"/>
      <c r="G50" s="381"/>
      <c r="H50" s="779"/>
      <c r="I50" s="241" t="s">
        <v>76</v>
      </c>
      <c r="J50" s="56"/>
    </row>
    <row r="51" spans="1:10" s="31" customFormat="1" ht="15.6" hidden="1" x14ac:dyDescent="0.3">
      <c r="A51" s="400"/>
      <c r="B51" s="403"/>
      <c r="C51" s="385"/>
      <c r="D51" s="380"/>
      <c r="E51" s="384"/>
      <c r="F51" s="384"/>
      <c r="G51" s="381"/>
      <c r="H51" s="779"/>
      <c r="I51" s="241" t="s">
        <v>76</v>
      </c>
      <c r="J51" s="56"/>
    </row>
    <row r="52" spans="1:10" s="31" customFormat="1" ht="15.6" hidden="1" x14ac:dyDescent="0.3">
      <c r="A52" s="403"/>
      <c r="B52" s="403"/>
      <c r="C52" s="385"/>
      <c r="D52" s="380"/>
      <c r="E52" s="384"/>
      <c r="F52" s="384"/>
      <c r="G52" s="381"/>
      <c r="H52" s="779"/>
      <c r="I52" s="241" t="s">
        <v>76</v>
      </c>
      <c r="J52" s="56"/>
    </row>
    <row r="53" spans="1:10" s="31" customFormat="1" ht="15.6" hidden="1" x14ac:dyDescent="0.3">
      <c r="A53" s="400"/>
      <c r="B53" s="403"/>
      <c r="C53" s="385"/>
      <c r="D53" s="380"/>
      <c r="E53" s="384"/>
      <c r="F53" s="384"/>
      <c r="G53" s="381"/>
      <c r="H53" s="779"/>
      <c r="I53" s="241" t="s">
        <v>76</v>
      </c>
      <c r="J53" s="56"/>
    </row>
    <row r="54" spans="1:10" s="31" customFormat="1" ht="15.6" hidden="1" x14ac:dyDescent="0.3">
      <c r="A54" s="400"/>
      <c r="B54" s="403"/>
      <c r="C54" s="385"/>
      <c r="D54" s="380"/>
      <c r="E54" s="384"/>
      <c r="F54" s="384"/>
      <c r="G54" s="381"/>
      <c r="H54" s="779"/>
      <c r="I54" s="241" t="s">
        <v>76</v>
      </c>
      <c r="J54" s="56"/>
    </row>
    <row r="55" spans="1:10" s="31" customFormat="1" ht="23.25" hidden="1" customHeight="1" x14ac:dyDescent="0.3">
      <c r="A55" s="396"/>
      <c r="B55" s="390"/>
      <c r="C55" s="401"/>
      <c r="D55" s="402"/>
      <c r="E55" s="384"/>
      <c r="F55" s="384"/>
      <c r="G55" s="381"/>
      <c r="H55" s="779"/>
      <c r="I55" s="241" t="s">
        <v>76</v>
      </c>
      <c r="J55" s="56"/>
    </row>
    <row r="56" spans="1:10" s="31" customFormat="1" ht="24" hidden="1" customHeight="1" x14ac:dyDescent="0.3">
      <c r="A56" s="396"/>
      <c r="B56" s="390"/>
      <c r="C56" s="401"/>
      <c r="D56" s="402"/>
      <c r="E56" s="384"/>
      <c r="F56" s="384"/>
      <c r="G56" s="381"/>
      <c r="H56" s="779"/>
      <c r="I56" s="241" t="s">
        <v>76</v>
      </c>
      <c r="J56" s="56"/>
    </row>
    <row r="57" spans="1:10" s="31" customFormat="1" ht="24" hidden="1" customHeight="1" x14ac:dyDescent="0.3">
      <c r="A57" s="396"/>
      <c r="B57" s="390"/>
      <c r="C57" s="401"/>
      <c r="D57" s="402"/>
      <c r="E57" s="384"/>
      <c r="F57" s="384"/>
      <c r="G57" s="381"/>
      <c r="H57" s="779"/>
      <c r="I57" s="241" t="s">
        <v>76</v>
      </c>
      <c r="J57" s="56"/>
    </row>
    <row r="58" spans="1:10" s="31" customFormat="1" ht="30.75" hidden="1" customHeight="1" x14ac:dyDescent="0.3">
      <c r="A58" s="396"/>
      <c r="B58" s="390"/>
      <c r="C58" s="401"/>
      <c r="D58" s="402"/>
      <c r="E58" s="384"/>
      <c r="F58" s="384"/>
      <c r="G58" s="381"/>
      <c r="H58" s="779"/>
      <c r="I58" s="241" t="s">
        <v>76</v>
      </c>
      <c r="J58" s="56"/>
    </row>
    <row r="59" spans="1:10" s="31" customFormat="1" ht="34.5" hidden="1" customHeight="1" thickBot="1" x14ac:dyDescent="0.35">
      <c r="A59" s="758"/>
      <c r="B59" s="759"/>
      <c r="C59" s="760"/>
      <c r="D59" s="761"/>
      <c r="E59" s="762"/>
      <c r="F59" s="762"/>
      <c r="G59" s="763"/>
      <c r="H59" s="779"/>
      <c r="I59" s="241" t="s">
        <v>76</v>
      </c>
      <c r="J59" s="56"/>
    </row>
    <row r="60" spans="1:10" s="31" customFormat="1" ht="27" hidden="1" customHeight="1" thickBot="1" x14ac:dyDescent="0.35">
      <c r="A60" s="796"/>
      <c r="B60" s="784" t="s">
        <v>315</v>
      </c>
      <c r="C60" s="785"/>
      <c r="D60" s="786"/>
      <c r="E60" s="787">
        <v>135</v>
      </c>
      <c r="F60" s="787" t="s">
        <v>161</v>
      </c>
      <c r="G60" s="788"/>
      <c r="H60" s="779"/>
      <c r="I60" s="241"/>
      <c r="J60" s="56"/>
    </row>
    <row r="61" spans="1:10" s="9" customFormat="1" hidden="1" x14ac:dyDescent="0.3">
      <c r="A61" s="794"/>
      <c r="B61" s="783"/>
      <c r="C61" s="795"/>
      <c r="D61" s="768"/>
      <c r="E61" s="768"/>
      <c r="F61" s="768"/>
      <c r="G61" s="755"/>
      <c r="H61" s="779"/>
      <c r="I61" s="241" t="s">
        <v>76</v>
      </c>
      <c r="J61" s="56"/>
    </row>
    <row r="62" spans="1:10" hidden="1" x14ac:dyDescent="0.3">
      <c r="A62" s="390"/>
      <c r="B62" s="390"/>
      <c r="C62" s="391"/>
      <c r="D62" s="380"/>
      <c r="E62" s="392"/>
      <c r="F62" s="392"/>
      <c r="G62" s="393"/>
      <c r="H62" s="779"/>
      <c r="I62" s="241" t="s">
        <v>76</v>
      </c>
    </row>
    <row r="63" spans="1:10" ht="23.25" hidden="1" customHeight="1" x14ac:dyDescent="0.3">
      <c r="A63" s="789"/>
      <c r="B63" s="789"/>
      <c r="C63" s="790"/>
      <c r="D63" s="791"/>
      <c r="E63" s="792"/>
      <c r="F63" s="792"/>
      <c r="G63" s="793"/>
      <c r="H63" s="779"/>
      <c r="I63" s="241" t="s">
        <v>76</v>
      </c>
    </row>
    <row r="64" spans="1:10" ht="23.25" hidden="1" customHeight="1" x14ac:dyDescent="0.3">
      <c r="A64" s="789"/>
      <c r="B64" s="789"/>
      <c r="C64" s="790"/>
      <c r="D64" s="791"/>
      <c r="E64" s="792"/>
      <c r="F64" s="792"/>
      <c r="G64" s="793"/>
      <c r="H64" s="779"/>
      <c r="I64" s="241" t="s">
        <v>76</v>
      </c>
    </row>
    <row r="65" spans="1:9" ht="23.25" hidden="1" customHeight="1" x14ac:dyDescent="0.3">
      <c r="A65" s="789"/>
      <c r="B65" s="789"/>
      <c r="C65" s="790"/>
      <c r="D65" s="791"/>
      <c r="E65" s="792"/>
      <c r="F65" s="792"/>
      <c r="G65" s="793"/>
      <c r="H65" s="779"/>
      <c r="I65" s="241" t="s">
        <v>76</v>
      </c>
    </row>
    <row r="66" spans="1:9" ht="24" hidden="1" customHeight="1" x14ac:dyDescent="0.3">
      <c r="A66" s="789"/>
      <c r="B66" s="789"/>
      <c r="C66" s="790"/>
      <c r="D66" s="791"/>
      <c r="E66" s="792"/>
      <c r="F66" s="792"/>
      <c r="G66" s="793"/>
      <c r="H66" s="779"/>
      <c r="I66" s="241" t="s">
        <v>76</v>
      </c>
    </row>
    <row r="67" spans="1:9" ht="39" hidden="1" customHeight="1" x14ac:dyDescent="0.3">
      <c r="A67" s="789"/>
      <c r="B67" s="789"/>
      <c r="C67" s="790"/>
      <c r="D67" s="791"/>
      <c r="E67" s="792"/>
      <c r="F67" s="792"/>
      <c r="G67" s="793"/>
      <c r="H67" s="779"/>
      <c r="I67" s="241" t="s">
        <v>76</v>
      </c>
    </row>
    <row r="68" spans="1:9" hidden="1" x14ac:dyDescent="0.3"/>
    <row r="69" spans="1:9" hidden="1" x14ac:dyDescent="0.3"/>
    <row r="70" spans="1:9" hidden="1" x14ac:dyDescent="0.3"/>
    <row r="71" spans="1:9" hidden="1" x14ac:dyDescent="0.3"/>
    <row r="72" spans="1:9" hidden="1" x14ac:dyDescent="0.3"/>
    <row r="73" spans="1:9" hidden="1" x14ac:dyDescent="0.3"/>
    <row r="74" spans="1:9" hidden="1" x14ac:dyDescent="0.3"/>
    <row r="75" spans="1:9" hidden="1" x14ac:dyDescent="0.3"/>
    <row r="79" spans="1:9" x14ac:dyDescent="0.3">
      <c r="A79" s="10">
        <f ca="1">60:79</f>
        <v>0</v>
      </c>
    </row>
  </sheetData>
  <mergeCells count="1">
    <mergeCell ref="C1:G1"/>
  </mergeCells>
  <conditionalFormatting sqref="B69:B1048576 B3">
    <cfRule type="duplicateValues" dxfId="89" priority="58"/>
  </conditionalFormatting>
  <conditionalFormatting sqref="A69:A1048576 A3">
    <cfRule type="duplicateValues" dxfId="88" priority="59"/>
  </conditionalFormatting>
  <conditionalFormatting sqref="B4">
    <cfRule type="duplicateValues" dxfId="87" priority="56"/>
  </conditionalFormatting>
  <conditionalFormatting sqref="A4">
    <cfRule type="duplicateValues" dxfId="86" priority="57"/>
  </conditionalFormatting>
  <conditionalFormatting sqref="B1">
    <cfRule type="duplicateValues" dxfId="85" priority="55"/>
  </conditionalFormatting>
  <conditionalFormatting sqref="B69:B1048576 B1:B4">
    <cfRule type="duplicateValues" dxfId="84" priority="54"/>
  </conditionalFormatting>
  <conditionalFormatting sqref="B61">
    <cfRule type="duplicateValues" dxfId="83" priority="50"/>
  </conditionalFormatting>
  <conditionalFormatting sqref="A61">
    <cfRule type="duplicateValues" dxfId="82" priority="51"/>
  </conditionalFormatting>
  <conditionalFormatting sqref="A8:A9">
    <cfRule type="duplicateValues" dxfId="81" priority="49"/>
  </conditionalFormatting>
  <conditionalFormatting sqref="A62:A63">
    <cfRule type="duplicateValues" dxfId="80" priority="45"/>
  </conditionalFormatting>
  <conditionalFormatting sqref="B62:B63">
    <cfRule type="duplicateValues" dxfId="79" priority="46"/>
  </conditionalFormatting>
  <conditionalFormatting sqref="B65">
    <cfRule type="duplicateValues" dxfId="78" priority="43"/>
  </conditionalFormatting>
  <conditionalFormatting sqref="A65">
    <cfRule type="duplicateValues" dxfId="77" priority="44"/>
  </conditionalFormatting>
  <conditionalFormatting sqref="B64">
    <cfRule type="duplicateValues" dxfId="76" priority="47"/>
  </conditionalFormatting>
  <conditionalFormatting sqref="A64">
    <cfRule type="duplicateValues" dxfId="75" priority="48"/>
  </conditionalFormatting>
  <conditionalFormatting sqref="B66:B67">
    <cfRule type="duplicateValues" dxfId="74" priority="61"/>
  </conditionalFormatting>
  <conditionalFormatting sqref="A66:A67">
    <cfRule type="duplicateValues" dxfId="73" priority="62"/>
  </conditionalFormatting>
  <conditionalFormatting sqref="B60">
    <cfRule type="duplicateValues" dxfId="72" priority="41"/>
  </conditionalFormatting>
  <conditionalFormatting sqref="B60">
    <cfRule type="duplicateValues" dxfId="71" priority="40"/>
  </conditionalFormatting>
  <conditionalFormatting sqref="B58:B59">
    <cfRule type="duplicateValues" dxfId="70" priority="39"/>
  </conditionalFormatting>
  <conditionalFormatting sqref="B56">
    <cfRule type="duplicateValues" dxfId="69" priority="38"/>
  </conditionalFormatting>
  <conditionalFormatting sqref="B25">
    <cfRule type="duplicateValues" dxfId="68" priority="37"/>
  </conditionalFormatting>
  <conditionalFormatting sqref="B57">
    <cfRule type="duplicateValues" dxfId="67" priority="63"/>
  </conditionalFormatting>
  <conditionalFormatting sqref="B44:B45">
    <cfRule type="duplicateValues" dxfId="66" priority="35"/>
  </conditionalFormatting>
  <conditionalFormatting sqref="B44:B45">
    <cfRule type="duplicateValues" dxfId="65" priority="36"/>
  </conditionalFormatting>
  <conditionalFormatting sqref="B46:B47">
    <cfRule type="duplicateValues" dxfId="64" priority="65"/>
  </conditionalFormatting>
  <conditionalFormatting sqref="A22 A56:A60 A44:A47 A35:A42 A25 A32:A33">
    <cfRule type="duplicateValues" dxfId="63" priority="66"/>
  </conditionalFormatting>
  <conditionalFormatting sqref="B34">
    <cfRule type="duplicateValues" dxfId="62" priority="33"/>
  </conditionalFormatting>
  <conditionalFormatting sqref="A34">
    <cfRule type="duplicateValues" dxfId="61" priority="34"/>
  </conditionalFormatting>
  <conditionalFormatting sqref="B43">
    <cfRule type="duplicateValues" dxfId="60" priority="31"/>
  </conditionalFormatting>
  <conditionalFormatting sqref="B43">
    <cfRule type="duplicateValues" dxfId="59" priority="29"/>
    <cfRule type="duplicateValues" dxfId="58" priority="30"/>
  </conditionalFormatting>
  <conditionalFormatting sqref="A43">
    <cfRule type="duplicateValues" dxfId="57" priority="32"/>
  </conditionalFormatting>
  <conditionalFormatting sqref="B55">
    <cfRule type="duplicateValues" dxfId="56" priority="27"/>
  </conditionalFormatting>
  <conditionalFormatting sqref="A55">
    <cfRule type="duplicateValues" dxfId="55" priority="28"/>
  </conditionalFormatting>
  <conditionalFormatting sqref="B50">
    <cfRule type="duplicateValues" dxfId="54" priority="23"/>
  </conditionalFormatting>
  <conditionalFormatting sqref="A50">
    <cfRule type="duplicateValues" dxfId="53" priority="24"/>
  </conditionalFormatting>
  <conditionalFormatting sqref="B50">
    <cfRule type="duplicateValues" dxfId="52" priority="22"/>
  </conditionalFormatting>
  <conditionalFormatting sqref="B49">
    <cfRule type="duplicateValues" dxfId="51" priority="20"/>
  </conditionalFormatting>
  <conditionalFormatting sqref="A49">
    <cfRule type="duplicateValues" dxfId="50" priority="21"/>
  </conditionalFormatting>
  <conditionalFormatting sqref="B49">
    <cfRule type="duplicateValues" dxfId="49" priority="19"/>
  </conditionalFormatting>
  <conditionalFormatting sqref="A52">
    <cfRule type="duplicateValues" dxfId="48" priority="18"/>
  </conditionalFormatting>
  <conditionalFormatting sqref="B22 B35:B42 B32:B33">
    <cfRule type="duplicateValues" dxfId="47" priority="67"/>
  </conditionalFormatting>
  <conditionalFormatting sqref="A26">
    <cfRule type="duplicateValues" dxfId="46" priority="17"/>
  </conditionalFormatting>
  <conditionalFormatting sqref="B26">
    <cfRule type="duplicateValues" dxfId="45" priority="16"/>
  </conditionalFormatting>
  <conditionalFormatting sqref="B26">
    <cfRule type="duplicateValues" dxfId="44" priority="14"/>
    <cfRule type="duplicateValues" dxfId="43" priority="15"/>
  </conditionalFormatting>
  <conditionalFormatting sqref="B27">
    <cfRule type="duplicateValues" dxfId="42" priority="9"/>
  </conditionalFormatting>
  <conditionalFormatting sqref="A27">
    <cfRule type="duplicateValues" dxfId="41" priority="10"/>
  </conditionalFormatting>
  <conditionalFormatting sqref="B27:B31">
    <cfRule type="duplicateValues" dxfId="40" priority="11"/>
  </conditionalFormatting>
  <conditionalFormatting sqref="B28:B31">
    <cfRule type="duplicateValues" dxfId="39" priority="12"/>
  </conditionalFormatting>
  <conditionalFormatting sqref="A28:A31">
    <cfRule type="duplicateValues" dxfId="38" priority="13"/>
  </conditionalFormatting>
  <conditionalFormatting sqref="B51">
    <cfRule type="duplicateValues" dxfId="37" priority="8"/>
  </conditionalFormatting>
  <conditionalFormatting sqref="B52:B54">
    <cfRule type="duplicateValues" dxfId="36" priority="68"/>
  </conditionalFormatting>
  <conditionalFormatting sqref="B48">
    <cfRule type="duplicateValues" dxfId="35" priority="6"/>
  </conditionalFormatting>
  <conditionalFormatting sqref="A48">
    <cfRule type="duplicateValues" dxfId="34" priority="7"/>
  </conditionalFormatting>
  <conditionalFormatting sqref="A5:A7">
    <cfRule type="duplicateValues" dxfId="33" priority="5"/>
  </conditionalFormatting>
  <conditionalFormatting sqref="B5:B7">
    <cfRule type="duplicateValues" dxfId="32" priority="4"/>
  </conditionalFormatting>
  <conditionalFormatting sqref="B23 B8:B21">
    <cfRule type="duplicateValues" dxfId="31" priority="1926"/>
  </conditionalFormatting>
  <conditionalFormatting sqref="A10:A21 A23">
    <cfRule type="duplicateValues" dxfId="30" priority="1939"/>
  </conditionalFormatting>
  <conditionalFormatting sqref="A24">
    <cfRule type="duplicateValues" dxfId="29" priority="2"/>
  </conditionalFormatting>
  <conditionalFormatting sqref="B24">
    <cfRule type="duplicateValues" dxfId="28" priority="1"/>
  </conditionalFormatting>
  <pageMargins left="0" right="0" top="0" bottom="0" header="0.31496062992125984" footer="0.31496062992125984"/>
  <pageSetup paperSize="9" scale="6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3" operator="containsText" id="{69720860-8BFC-4F18-B05F-3563A8BB4FFF}">
            <xm:f>NOT(ISERROR(SEARCH("-",G4)))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G4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2" tint="-0.499984740745262"/>
    <pageSetUpPr fitToPage="1"/>
  </sheetPr>
  <dimension ref="A1:M16"/>
  <sheetViews>
    <sheetView showGridLines="0" zoomScale="95" zoomScaleNormal="95" zoomScaleSheetLayoutView="90" workbookViewId="0">
      <pane xSplit="9" ySplit="4" topLeftCell="J15" activePane="bottomRight" state="frozen"/>
      <selection activeCell="C6" sqref="C6"/>
      <selection pane="topRight" activeCell="C6" sqref="C6"/>
      <selection pane="bottomLeft" activeCell="C6" sqref="C6"/>
      <selection pane="bottomRight" activeCell="B12" sqref="B12:I16"/>
    </sheetView>
  </sheetViews>
  <sheetFormatPr defaultColWidth="8.88671875" defaultRowHeight="14.4" x14ac:dyDescent="0.3"/>
  <cols>
    <col min="1" max="1" width="16.6640625" style="10" hidden="1" customWidth="1"/>
    <col min="2" max="2" width="10.6640625" style="11" customWidth="1"/>
    <col min="3" max="3" width="60.6640625" style="12" customWidth="1"/>
    <col min="4" max="4" width="37.5546875" style="13" customWidth="1"/>
    <col min="5" max="5" width="8.6640625" style="13" hidden="1" customWidth="1"/>
    <col min="6" max="6" width="12.109375" style="13" hidden="1" customWidth="1"/>
    <col min="7" max="7" width="10.6640625" style="30" customWidth="1"/>
    <col min="8" max="8" width="9.6640625" style="38" customWidth="1"/>
    <col min="9" max="9" width="9.6640625" style="21" customWidth="1"/>
  </cols>
  <sheetData>
    <row r="1" spans="1:13" ht="37.950000000000003" customHeight="1" thickBot="1" x14ac:dyDescent="0.35">
      <c r="A1" s="41"/>
      <c r="B1" s="17"/>
      <c r="C1" s="993" t="s">
        <v>323</v>
      </c>
      <c r="D1" s="993"/>
      <c r="E1" s="993"/>
      <c r="F1" s="993"/>
    </row>
    <row r="2" spans="1:13" ht="22.2" customHeight="1" x14ac:dyDescent="0.3">
      <c r="B2"/>
      <c r="G2" s="243" t="s">
        <v>96</v>
      </c>
    </row>
    <row r="3" spans="1:13" s="3" customFormat="1" ht="51.6" customHeight="1" x14ac:dyDescent="0.3">
      <c r="A3" s="70" t="s">
        <v>0</v>
      </c>
      <c r="B3" s="71" t="s">
        <v>44</v>
      </c>
      <c r="C3" s="71" t="s">
        <v>65</v>
      </c>
      <c r="D3" s="71" t="s">
        <v>325</v>
      </c>
      <c r="E3" s="71" t="s">
        <v>99</v>
      </c>
      <c r="F3" s="71" t="s">
        <v>98</v>
      </c>
      <c r="G3" s="72" t="s">
        <v>71</v>
      </c>
      <c r="H3" s="73" t="s">
        <v>1</v>
      </c>
      <c r="I3" s="73"/>
    </row>
    <row r="4" spans="1:13" s="8" customFormat="1" ht="18" customHeight="1" x14ac:dyDescent="0.3">
      <c r="A4" s="4"/>
      <c r="B4" s="4"/>
      <c r="C4" s="5" t="s">
        <v>66</v>
      </c>
      <c r="D4" s="6"/>
      <c r="E4" s="6"/>
      <c r="F4" s="6"/>
      <c r="G4" s="28">
        <f>SUMPRODUCT(G12:G15,H12:H15)</f>
        <v>0</v>
      </c>
      <c r="H4" s="59">
        <f>SUM(H6:H86)</f>
        <v>0</v>
      </c>
      <c r="I4" s="59" t="s">
        <v>76</v>
      </c>
    </row>
    <row r="5" spans="1:13" s="31" customFormat="1" ht="24" hidden="1" customHeight="1" x14ac:dyDescent="0.3">
      <c r="A5" s="61"/>
      <c r="B5" s="223"/>
      <c r="C5" s="61"/>
      <c r="D5" s="62"/>
      <c r="E5" s="62"/>
      <c r="F5" s="62"/>
      <c r="G5" s="63"/>
      <c r="H5" s="66"/>
      <c r="I5" s="66"/>
      <c r="J5" s="56"/>
    </row>
    <row r="6" spans="1:13" s="9" customFormat="1" ht="22.2" hidden="1" customHeight="1" x14ac:dyDescent="0.3">
      <c r="A6" s="48"/>
      <c r="B6" s="228"/>
      <c r="C6" s="229"/>
      <c r="D6" s="230"/>
      <c r="E6" s="230"/>
      <c r="F6" s="231"/>
      <c r="G6" s="232"/>
      <c r="H6" s="69"/>
      <c r="I6" s="67"/>
      <c r="J6" s="56"/>
    </row>
    <row r="7" spans="1:13" s="9" customFormat="1" ht="22.2" hidden="1" customHeight="1" x14ac:dyDescent="0.3">
      <c r="A7" s="48"/>
      <c r="B7" s="228"/>
      <c r="C7" s="229"/>
      <c r="D7" s="230"/>
      <c r="E7" s="230"/>
      <c r="F7" s="231"/>
      <c r="G7" s="232"/>
      <c r="H7" s="69"/>
      <c r="I7" s="67"/>
      <c r="J7" s="56"/>
    </row>
    <row r="8" spans="1:13" s="9" customFormat="1" ht="22.2" hidden="1" customHeight="1" x14ac:dyDescent="0.3">
      <c r="A8" s="48"/>
      <c r="B8" s="228"/>
      <c r="C8" s="229"/>
      <c r="D8" s="230"/>
      <c r="E8" s="230"/>
      <c r="F8" s="231"/>
      <c r="G8" s="232"/>
      <c r="H8" s="69"/>
      <c r="I8" s="67"/>
      <c r="J8" s="56"/>
    </row>
    <row r="9" spans="1:13" s="9" customFormat="1" ht="22.2" hidden="1" customHeight="1" x14ac:dyDescent="0.3">
      <c r="A9" s="48"/>
      <c r="B9" s="228"/>
      <c r="C9" s="229"/>
      <c r="D9" s="230"/>
      <c r="E9" s="230"/>
      <c r="F9" s="231"/>
      <c r="G9" s="232"/>
      <c r="H9" s="69"/>
      <c r="I9" s="67"/>
      <c r="J9" s="56"/>
    </row>
    <row r="10" spans="1:13" s="9" customFormat="1" ht="30" hidden="1" customHeight="1" x14ac:dyDescent="0.3">
      <c r="A10" s="48"/>
      <c r="B10" s="228"/>
      <c r="C10" s="229"/>
      <c r="D10" s="230"/>
      <c r="E10" s="230"/>
      <c r="F10" s="231"/>
      <c r="G10" s="232"/>
      <c r="H10" s="69"/>
      <c r="I10" s="67"/>
      <c r="J10" s="56"/>
      <c r="M10" s="56"/>
    </row>
    <row r="11" spans="1:13" ht="18" x14ac:dyDescent="0.3">
      <c r="B11" s="245" t="s">
        <v>324</v>
      </c>
      <c r="C11" s="246"/>
      <c r="D11" s="247"/>
      <c r="E11" s="247"/>
      <c r="F11" s="247"/>
      <c r="G11" s="248"/>
      <c r="H11" s="249"/>
      <c r="I11" s="249"/>
    </row>
    <row r="12" spans="1:13" ht="124.95" customHeight="1" x14ac:dyDescent="0.3">
      <c r="B12" s="237"/>
      <c r="C12" s="238" t="s">
        <v>331</v>
      </c>
      <c r="D12" s="250" t="s">
        <v>326</v>
      </c>
      <c r="E12" s="230">
        <v>1000</v>
      </c>
      <c r="F12" s="231" t="s">
        <v>194</v>
      </c>
      <c r="G12" s="232">
        <v>8540</v>
      </c>
      <c r="H12" s="68"/>
      <c r="I12" s="67" t="s">
        <v>76</v>
      </c>
    </row>
    <row r="13" spans="1:13" ht="90.6" customHeight="1" x14ac:dyDescent="0.3">
      <c r="B13" s="237"/>
      <c r="C13" s="238" t="s">
        <v>330</v>
      </c>
      <c r="D13" s="250" t="s">
        <v>327</v>
      </c>
      <c r="E13" s="230">
        <v>1000</v>
      </c>
      <c r="F13" s="231" t="s">
        <v>194</v>
      </c>
      <c r="G13" s="232">
        <v>5260</v>
      </c>
      <c r="H13" s="68"/>
      <c r="I13" s="67" t="s">
        <v>76</v>
      </c>
    </row>
    <row r="14" spans="1:13" ht="79.95" customHeight="1" x14ac:dyDescent="0.3">
      <c r="B14" s="237"/>
      <c r="C14" s="251" t="s">
        <v>329</v>
      </c>
      <c r="D14" s="250" t="s">
        <v>328</v>
      </c>
      <c r="E14" s="230">
        <v>1000</v>
      </c>
      <c r="F14" s="231" t="s">
        <v>194</v>
      </c>
      <c r="G14" s="232">
        <v>8240</v>
      </c>
      <c r="H14" s="68"/>
      <c r="I14" s="67" t="s">
        <v>76</v>
      </c>
    </row>
    <row r="15" spans="1:13" ht="77.400000000000006" customHeight="1" x14ac:dyDescent="0.3">
      <c r="B15" s="237"/>
      <c r="C15" s="251" t="s">
        <v>332</v>
      </c>
      <c r="D15" s="250" t="s">
        <v>333</v>
      </c>
      <c r="E15" s="230">
        <v>1000</v>
      </c>
      <c r="F15" s="231" t="s">
        <v>194</v>
      </c>
      <c r="G15" s="232">
        <v>8490</v>
      </c>
      <c r="H15" s="68"/>
      <c r="I15" s="67" t="s">
        <v>76</v>
      </c>
    </row>
    <row r="16" spans="1:13" ht="90" customHeight="1" x14ac:dyDescent="0.3">
      <c r="B16" s="237"/>
      <c r="C16" s="238" t="s">
        <v>334</v>
      </c>
      <c r="D16" s="250" t="s">
        <v>335</v>
      </c>
      <c r="E16" s="230">
        <v>1000</v>
      </c>
      <c r="F16" s="231" t="s">
        <v>194</v>
      </c>
      <c r="G16" s="232">
        <v>7240</v>
      </c>
      <c r="H16" s="68"/>
      <c r="I16" s="67" t="s">
        <v>76</v>
      </c>
    </row>
  </sheetData>
  <sheetProtection autoFilter="0"/>
  <mergeCells count="1">
    <mergeCell ref="C1:F1"/>
  </mergeCells>
  <conditionalFormatting sqref="B4">
    <cfRule type="duplicateValues" dxfId="26" priority="89"/>
  </conditionalFormatting>
  <conditionalFormatting sqref="A4">
    <cfRule type="duplicateValues" dxfId="25" priority="90"/>
  </conditionalFormatting>
  <conditionalFormatting sqref="B1">
    <cfRule type="duplicateValues" dxfId="24" priority="88"/>
  </conditionalFormatting>
  <conditionalFormatting sqref="D5:F5">
    <cfRule type="duplicateValues" dxfId="23" priority="81"/>
  </conditionalFormatting>
  <conditionalFormatting sqref="A5">
    <cfRule type="duplicateValues" dxfId="22" priority="80"/>
  </conditionalFormatting>
  <conditionalFormatting sqref="B5">
    <cfRule type="duplicateValues" dxfId="21" priority="79"/>
  </conditionalFormatting>
  <conditionalFormatting sqref="B6">
    <cfRule type="duplicateValues" dxfId="20" priority="75"/>
  </conditionalFormatting>
  <conditionalFormatting sqref="A6">
    <cfRule type="duplicateValues" dxfId="19" priority="76"/>
  </conditionalFormatting>
  <conditionalFormatting sqref="B17:B1048576 B1:B10">
    <cfRule type="duplicateValues" dxfId="18" priority="93"/>
  </conditionalFormatting>
  <conditionalFormatting sqref="B17:B1048576 B7:B10 B3">
    <cfRule type="duplicateValues" dxfId="17" priority="94"/>
  </conditionalFormatting>
  <conditionalFormatting sqref="A12:A1048576 A7:A10 A3">
    <cfRule type="duplicateValues" dxfId="16" priority="95"/>
  </conditionalFormatting>
  <conditionalFormatting sqref="C1">
    <cfRule type="duplicateValues" dxfId="15" priority="42"/>
  </conditionalFormatting>
  <conditionalFormatting sqref="C1">
    <cfRule type="duplicateValues" dxfId="14" priority="43"/>
  </conditionalFormatting>
  <conditionalFormatting sqref="D11:F11">
    <cfRule type="duplicateValues" dxfId="13" priority="20"/>
  </conditionalFormatting>
  <conditionalFormatting sqref="B11">
    <cfRule type="duplicateValues" dxfId="12" priority="19"/>
  </conditionalFormatting>
  <conditionalFormatting sqref="B11">
    <cfRule type="duplicateValues" dxfId="11" priority="21"/>
  </conditionalFormatting>
  <conditionalFormatting sqref="B12">
    <cfRule type="duplicateValues" dxfId="10" priority="17"/>
  </conditionalFormatting>
  <conditionalFormatting sqref="B12">
    <cfRule type="duplicateValues" dxfId="9" priority="18"/>
  </conditionalFormatting>
  <conditionalFormatting sqref="B13">
    <cfRule type="duplicateValues" dxfId="8" priority="13"/>
  </conditionalFormatting>
  <conditionalFormatting sqref="B13">
    <cfRule type="duplicateValues" dxfId="7" priority="14"/>
  </conditionalFormatting>
  <conditionalFormatting sqref="B14">
    <cfRule type="duplicateValues" dxfId="6" priority="9"/>
  </conditionalFormatting>
  <conditionalFormatting sqref="B14">
    <cfRule type="duplicateValues" dxfId="5" priority="10"/>
  </conditionalFormatting>
  <conditionalFormatting sqref="B15">
    <cfRule type="duplicateValues" dxfId="4" priority="5"/>
  </conditionalFormatting>
  <conditionalFormatting sqref="B15">
    <cfRule type="duplicateValues" dxfId="3" priority="6"/>
  </conditionalFormatting>
  <conditionalFormatting sqref="B16">
    <cfRule type="duplicateValues" dxfId="2" priority="1"/>
  </conditionalFormatting>
  <conditionalFormatting sqref="B16">
    <cfRule type="duplicateValues" dxfId="1" priority="2"/>
  </conditionalFormatting>
  <pageMargins left="0.7" right="0.7" top="0.75" bottom="0.75" header="0.3" footer="0.3"/>
  <pageSetup paperSize="9" scale="28" fitToHeight="0" orientation="portrait" horizontalDpi="4294967293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60" operator="containsText" id="{12B07719-A063-461B-B0D0-B84794214DC4}">
            <xm:f>NOT(ISERROR(SEARCH("-",G4)))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G4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theme="6" tint="0.39997558519241921"/>
  </sheetPr>
  <dimension ref="A1:N62"/>
  <sheetViews>
    <sheetView zoomScale="85" zoomScaleNormal="85" workbookViewId="0">
      <selection activeCell="B8" sqref="B8"/>
    </sheetView>
  </sheetViews>
  <sheetFormatPr defaultColWidth="8.88671875" defaultRowHeight="14.4" x14ac:dyDescent="0.3"/>
  <cols>
    <col min="1" max="1" width="15.109375" style="10" customWidth="1"/>
    <col min="2" max="2" width="10.6640625" style="11" customWidth="1"/>
    <col min="3" max="3" width="60.6640625" style="12" customWidth="1"/>
    <col min="4" max="4" width="12.6640625" style="13" customWidth="1"/>
    <col min="5" max="5" width="8.6640625" style="13" hidden="1" customWidth="1"/>
    <col min="6" max="6" width="12.6640625" style="13" hidden="1" customWidth="1"/>
    <col min="7" max="7" width="10.6640625" style="2" customWidth="1"/>
    <col min="8" max="8" width="10.6640625" style="51" customWidth="1"/>
    <col min="9" max="9" width="10.6640625" style="57" customWidth="1"/>
    <col min="10" max="10" width="10.6640625" style="16" customWidth="1"/>
    <col min="11" max="11" width="9.6640625" style="38" customWidth="1"/>
    <col min="12" max="12" width="9.6640625" style="30" customWidth="1"/>
    <col min="13" max="13" width="11.5546875" customWidth="1"/>
  </cols>
  <sheetData>
    <row r="1" spans="1:14" ht="34.950000000000003" customHeight="1" thickBot="1" x14ac:dyDescent="0.35">
      <c r="A1" s="41"/>
      <c r="B1" s="52"/>
      <c r="C1" s="962" t="s">
        <v>276</v>
      </c>
      <c r="D1" s="962"/>
      <c r="E1" s="962"/>
      <c r="F1" s="962"/>
      <c r="G1" s="962"/>
      <c r="H1" s="962"/>
      <c r="I1" s="962"/>
      <c r="J1" s="962"/>
      <c r="K1" s="60"/>
      <c r="L1" s="26" t="s">
        <v>78</v>
      </c>
    </row>
    <row r="2" spans="1:14" s="154" customFormat="1" ht="25.2" customHeight="1" x14ac:dyDescent="0.3">
      <c r="A2" s="151"/>
      <c r="B2" s="152"/>
      <c r="C2" s="152"/>
      <c r="D2" s="152"/>
      <c r="E2" s="152"/>
      <c r="F2" s="152"/>
      <c r="G2" s="959" t="s">
        <v>96</v>
      </c>
      <c r="H2" s="960"/>
      <c r="I2" s="960"/>
      <c r="J2" s="961"/>
      <c r="K2" s="153"/>
      <c r="L2" s="152"/>
    </row>
    <row r="3" spans="1:14" s="158" customFormat="1" ht="51.6" customHeight="1" thickBot="1" x14ac:dyDescent="0.35">
      <c r="A3" s="807" t="s">
        <v>0</v>
      </c>
      <c r="B3" s="806" t="s">
        <v>44</v>
      </c>
      <c r="C3" s="806" t="s">
        <v>65</v>
      </c>
      <c r="D3" s="806" t="s">
        <v>82</v>
      </c>
      <c r="E3" s="155" t="s">
        <v>99</v>
      </c>
      <c r="F3" s="156" t="s">
        <v>98</v>
      </c>
      <c r="G3" s="808" t="s">
        <v>71</v>
      </c>
      <c r="H3" s="809" t="s">
        <v>45</v>
      </c>
      <c r="I3" s="810" t="s">
        <v>356</v>
      </c>
      <c r="J3" s="811" t="s">
        <v>357</v>
      </c>
      <c r="K3" s="812" t="s">
        <v>1</v>
      </c>
      <c r="L3" s="157"/>
      <c r="N3" s="159"/>
    </row>
    <row r="4" spans="1:14" s="8" customFormat="1" ht="18" customHeight="1" thickBot="1" x14ac:dyDescent="0.35">
      <c r="A4" s="4"/>
      <c r="B4" s="4"/>
      <c r="C4" s="505" t="s">
        <v>75</v>
      </c>
      <c r="D4" s="160"/>
      <c r="E4" s="160"/>
      <c r="F4" s="160"/>
      <c r="G4" s="162">
        <f>SUMPRODUCT($K$6:$K110,G6:G110)</f>
        <v>0</v>
      </c>
      <c r="H4" s="161"/>
      <c r="I4" s="162">
        <f>SUMPRODUCT($K$6:$K110,I6:I110)</f>
        <v>0</v>
      </c>
      <c r="J4" s="452">
        <f>SUMPRODUCT($K$6:K79,J6:J79)</f>
        <v>0</v>
      </c>
      <c r="K4" s="285">
        <f>SUM(K6:K110)</f>
        <v>0</v>
      </c>
      <c r="L4" s="163" t="s">
        <v>76</v>
      </c>
    </row>
    <row r="5" spans="1:14" s="8" customFormat="1" ht="27" customHeight="1" thickBot="1" x14ac:dyDescent="0.35">
      <c r="A5" s="440"/>
      <c r="B5" s="441" t="s">
        <v>353</v>
      </c>
      <c r="C5" s="436"/>
      <c r="D5" s="436"/>
      <c r="E5" s="436"/>
      <c r="F5" s="436"/>
      <c r="G5" s="436"/>
      <c r="H5" s="442"/>
      <c r="I5" s="443"/>
      <c r="J5" s="444"/>
      <c r="K5" s="172"/>
      <c r="L5" s="173"/>
    </row>
    <row r="6" spans="1:14" s="262" customFormat="1" ht="54" customHeight="1" x14ac:dyDescent="0.3">
      <c r="A6" s="439" t="s">
        <v>431</v>
      </c>
      <c r="B6" s="429" t="s">
        <v>354</v>
      </c>
      <c r="C6" s="430" t="s">
        <v>376</v>
      </c>
      <c r="D6" s="431" t="s">
        <v>63</v>
      </c>
      <c r="E6" s="431">
        <v>478</v>
      </c>
      <c r="F6" s="431" t="s">
        <v>164</v>
      </c>
      <c r="G6" s="432">
        <v>1210</v>
      </c>
      <c r="H6" s="432"/>
      <c r="I6" s="432">
        <v>749</v>
      </c>
      <c r="J6" s="433">
        <v>524</v>
      </c>
      <c r="K6" s="273"/>
      <c r="L6" s="274" t="s">
        <v>76</v>
      </c>
    </row>
    <row r="7" spans="1:14" s="8" customFormat="1" ht="24.6" customHeight="1" x14ac:dyDescent="0.3">
      <c r="A7" s="335"/>
      <c r="B7" s="411" t="s">
        <v>674</v>
      </c>
      <c r="C7" s="412"/>
      <c r="D7" s="412"/>
      <c r="E7" s="412"/>
      <c r="F7" s="412"/>
      <c r="G7" s="413"/>
      <c r="H7" s="414"/>
      <c r="I7" s="414"/>
      <c r="J7" s="415"/>
      <c r="K7" s="164"/>
      <c r="L7" s="165"/>
    </row>
    <row r="8" spans="1:14" s="262" customFormat="1" ht="40.200000000000003" customHeight="1" thickBot="1" x14ac:dyDescent="0.35">
      <c r="A8" s="445" t="s">
        <v>432</v>
      </c>
      <c r="B8" s="446" t="s">
        <v>297</v>
      </c>
      <c r="C8" s="447" t="s">
        <v>362</v>
      </c>
      <c r="D8" s="448" t="s">
        <v>182</v>
      </c>
      <c r="E8" s="448">
        <v>478</v>
      </c>
      <c r="F8" s="448" t="s">
        <v>164</v>
      </c>
      <c r="G8" s="449">
        <v>510</v>
      </c>
      <c r="H8" s="449"/>
      <c r="I8" s="449">
        <v>408</v>
      </c>
      <c r="J8" s="450">
        <v>286</v>
      </c>
      <c r="K8" s="273"/>
      <c r="L8" s="274" t="s">
        <v>76</v>
      </c>
    </row>
    <row r="9" spans="1:14" s="8" customFormat="1" ht="27" customHeight="1" thickBot="1" x14ac:dyDescent="0.35">
      <c r="A9" s="451"/>
      <c r="B9" s="441" t="s">
        <v>651</v>
      </c>
      <c r="C9" s="436"/>
      <c r="D9" s="436"/>
      <c r="E9" s="436"/>
      <c r="F9" s="436"/>
      <c r="G9" s="437"/>
      <c r="H9" s="437"/>
      <c r="I9" s="437"/>
      <c r="J9" s="438"/>
      <c r="K9" s="164"/>
      <c r="L9" s="165"/>
    </row>
    <row r="10" spans="1:14" s="262" customFormat="1" ht="50.4" customHeight="1" x14ac:dyDescent="0.3">
      <c r="A10" s="904" t="s">
        <v>433</v>
      </c>
      <c r="B10" s="905" t="s">
        <v>286</v>
      </c>
      <c r="C10" s="906" t="s">
        <v>382</v>
      </c>
      <c r="D10" s="907" t="s">
        <v>63</v>
      </c>
      <c r="E10" s="907">
        <v>478</v>
      </c>
      <c r="F10" s="907" t="s">
        <v>164</v>
      </c>
      <c r="G10" s="908">
        <v>1390</v>
      </c>
      <c r="H10" s="908"/>
      <c r="I10" s="908">
        <v>1112</v>
      </c>
      <c r="J10" s="909">
        <v>778</v>
      </c>
      <c r="K10" s="273"/>
      <c r="L10" s="274" t="s">
        <v>76</v>
      </c>
    </row>
    <row r="11" spans="1:14" s="262" customFormat="1" ht="54.6" customHeight="1" thickBot="1" x14ac:dyDescent="0.35">
      <c r="A11" s="910" t="s">
        <v>587</v>
      </c>
      <c r="B11" s="911" t="s">
        <v>588</v>
      </c>
      <c r="C11" s="912" t="s">
        <v>641</v>
      </c>
      <c r="D11" s="913" t="s">
        <v>86</v>
      </c>
      <c r="E11" s="913">
        <v>960</v>
      </c>
      <c r="F11" s="913" t="s">
        <v>163</v>
      </c>
      <c r="G11" s="914">
        <v>2806</v>
      </c>
      <c r="H11" s="914"/>
      <c r="I11" s="914">
        <v>2245</v>
      </c>
      <c r="J11" s="915">
        <v>1570</v>
      </c>
      <c r="K11" s="273"/>
      <c r="L11" s="274" t="s">
        <v>76</v>
      </c>
    </row>
    <row r="12" spans="1:14" s="8" customFormat="1" ht="27" customHeight="1" thickBot="1" x14ac:dyDescent="0.35">
      <c r="A12" s="451"/>
      <c r="B12" s="441" t="s">
        <v>296</v>
      </c>
      <c r="C12" s="436"/>
      <c r="D12" s="436"/>
      <c r="E12" s="436"/>
      <c r="F12" s="436"/>
      <c r="G12" s="437"/>
      <c r="H12" s="437"/>
      <c r="I12" s="437"/>
      <c r="J12" s="438"/>
      <c r="K12" s="164"/>
      <c r="L12" s="165"/>
    </row>
    <row r="13" spans="1:14" s="262" customFormat="1" ht="48.75" customHeight="1" x14ac:dyDescent="0.3">
      <c r="A13" s="405" t="s">
        <v>434</v>
      </c>
      <c r="B13" s="406" t="s">
        <v>352</v>
      </c>
      <c r="C13" s="407" t="s">
        <v>377</v>
      </c>
      <c r="D13" s="408" t="s">
        <v>86</v>
      </c>
      <c r="E13" s="408">
        <v>960</v>
      </c>
      <c r="F13" s="408" t="s">
        <v>163</v>
      </c>
      <c r="G13" s="409">
        <v>1360</v>
      </c>
      <c r="H13" s="409"/>
      <c r="I13" s="409">
        <v>1088</v>
      </c>
      <c r="J13" s="410">
        <v>762</v>
      </c>
      <c r="K13" s="273"/>
      <c r="L13" s="274" t="s">
        <v>76</v>
      </c>
    </row>
    <row r="14" spans="1:14" s="167" customFormat="1" ht="66.599999999999994" customHeight="1" x14ac:dyDescent="0.3">
      <c r="A14" s="841">
        <v>4640026031112</v>
      </c>
      <c r="B14" s="416" t="s">
        <v>68</v>
      </c>
      <c r="C14" s="417" t="s">
        <v>477</v>
      </c>
      <c r="D14" s="416" t="s">
        <v>86</v>
      </c>
      <c r="E14" s="418">
        <v>1040</v>
      </c>
      <c r="F14" s="418" t="s">
        <v>177</v>
      </c>
      <c r="G14" s="419">
        <v>1370</v>
      </c>
      <c r="H14" s="419"/>
      <c r="I14" s="419">
        <v>1096</v>
      </c>
      <c r="J14" s="420">
        <v>767</v>
      </c>
      <c r="K14" s="168"/>
      <c r="L14" s="169" t="s">
        <v>76</v>
      </c>
      <c r="M14" s="166"/>
    </row>
    <row r="15" spans="1:14" s="167" customFormat="1" ht="56.4" x14ac:dyDescent="0.3">
      <c r="A15" s="841">
        <v>4640026032003</v>
      </c>
      <c r="B15" s="416" t="s">
        <v>142</v>
      </c>
      <c r="C15" s="421" t="s">
        <v>478</v>
      </c>
      <c r="D15" s="416" t="s">
        <v>86</v>
      </c>
      <c r="E15" s="418">
        <v>1040</v>
      </c>
      <c r="F15" s="418" t="s">
        <v>177</v>
      </c>
      <c r="G15" s="419">
        <v>1420</v>
      </c>
      <c r="H15" s="419"/>
      <c r="I15" s="419">
        <v>1136</v>
      </c>
      <c r="J15" s="420">
        <v>795</v>
      </c>
      <c r="K15" s="168"/>
      <c r="L15" s="171" t="s">
        <v>76</v>
      </c>
      <c r="M15" s="166"/>
    </row>
    <row r="16" spans="1:14" s="167" customFormat="1" ht="58.5" customHeight="1" thickBot="1" x14ac:dyDescent="0.35">
      <c r="A16" s="842">
        <v>4640026032324</v>
      </c>
      <c r="B16" s="423" t="s">
        <v>224</v>
      </c>
      <c r="C16" s="424" t="s">
        <v>364</v>
      </c>
      <c r="D16" s="423" t="s">
        <v>86</v>
      </c>
      <c r="E16" s="425">
        <v>1040</v>
      </c>
      <c r="F16" s="425" t="s">
        <v>177</v>
      </c>
      <c r="G16" s="426">
        <v>1090</v>
      </c>
      <c r="H16" s="426"/>
      <c r="I16" s="426">
        <v>872</v>
      </c>
      <c r="J16" s="427">
        <v>610</v>
      </c>
      <c r="K16" s="168"/>
      <c r="L16" s="171" t="s">
        <v>76</v>
      </c>
      <c r="M16" s="166"/>
    </row>
    <row r="17" spans="1:13" s="167" customFormat="1" ht="21.6" customHeight="1" thickBot="1" x14ac:dyDescent="0.35">
      <c r="A17" s="434"/>
      <c r="B17" s="435" t="s">
        <v>290</v>
      </c>
      <c r="C17" s="436"/>
      <c r="D17" s="436"/>
      <c r="E17" s="436"/>
      <c r="F17" s="436"/>
      <c r="G17" s="437"/>
      <c r="H17" s="437"/>
      <c r="I17" s="437"/>
      <c r="J17" s="438"/>
      <c r="K17" s="164"/>
      <c r="L17" s="165"/>
      <c r="M17" s="166"/>
    </row>
    <row r="18" spans="1:13" s="264" customFormat="1" ht="55.8" x14ac:dyDescent="0.3">
      <c r="A18" s="428" t="s">
        <v>522</v>
      </c>
      <c r="B18" s="429" t="s">
        <v>521</v>
      </c>
      <c r="C18" s="430" t="s">
        <v>598</v>
      </c>
      <c r="D18" s="431" t="s">
        <v>95</v>
      </c>
      <c r="E18" s="431">
        <v>1072</v>
      </c>
      <c r="F18" s="431" t="s">
        <v>518</v>
      </c>
      <c r="G18" s="432">
        <v>1590</v>
      </c>
      <c r="H18" s="432"/>
      <c r="I18" s="432">
        <v>1272</v>
      </c>
      <c r="J18" s="433">
        <v>890</v>
      </c>
      <c r="K18" s="273"/>
      <c r="L18" s="274" t="s">
        <v>76</v>
      </c>
      <c r="M18" s="263"/>
    </row>
    <row r="19" spans="1:13" s="264" customFormat="1" ht="61.8" customHeight="1" x14ac:dyDescent="0.3">
      <c r="A19" s="422" t="s">
        <v>523</v>
      </c>
      <c r="B19" s="406" t="s">
        <v>520</v>
      </c>
      <c r="C19" s="407" t="s">
        <v>599</v>
      </c>
      <c r="D19" s="408" t="s">
        <v>95</v>
      </c>
      <c r="E19" s="408">
        <v>1073</v>
      </c>
      <c r="F19" s="408" t="s">
        <v>519</v>
      </c>
      <c r="G19" s="409">
        <v>1650</v>
      </c>
      <c r="H19" s="409"/>
      <c r="I19" s="409">
        <v>1320</v>
      </c>
      <c r="J19" s="410">
        <v>924</v>
      </c>
      <c r="K19" s="273"/>
      <c r="L19" s="274" t="s">
        <v>76</v>
      </c>
      <c r="M19" s="263"/>
    </row>
    <row r="20" spans="1:13" s="167" customFormat="1" ht="32.4" customHeight="1" x14ac:dyDescent="0.3">
      <c r="A20" s="422" t="s">
        <v>436</v>
      </c>
      <c r="B20" s="406" t="s">
        <v>265</v>
      </c>
      <c r="C20" s="407" t="s">
        <v>600</v>
      </c>
      <c r="D20" s="408" t="s">
        <v>95</v>
      </c>
      <c r="E20" s="408">
        <v>1074</v>
      </c>
      <c r="F20" s="408" t="s">
        <v>266</v>
      </c>
      <c r="G20" s="409">
        <v>1650</v>
      </c>
      <c r="H20" s="409"/>
      <c r="I20" s="409">
        <v>1320</v>
      </c>
      <c r="J20" s="410">
        <v>924</v>
      </c>
      <c r="K20" s="273"/>
      <c r="L20" s="274" t="s">
        <v>76</v>
      </c>
      <c r="M20" s="166"/>
    </row>
    <row r="21" spans="1:13" s="167" customFormat="1" ht="37.200000000000003" customHeight="1" thickBot="1" x14ac:dyDescent="0.35">
      <c r="A21" s="463" t="s">
        <v>437</v>
      </c>
      <c r="B21" s="446" t="s">
        <v>267</v>
      </c>
      <c r="C21" s="447" t="s">
        <v>369</v>
      </c>
      <c r="D21" s="448" t="s">
        <v>86</v>
      </c>
      <c r="E21" s="448">
        <v>960</v>
      </c>
      <c r="F21" s="448" t="s">
        <v>163</v>
      </c>
      <c r="G21" s="449">
        <v>1670</v>
      </c>
      <c r="H21" s="449"/>
      <c r="I21" s="449">
        <v>1336</v>
      </c>
      <c r="J21" s="450">
        <v>935</v>
      </c>
      <c r="K21" s="273"/>
      <c r="L21" s="274" t="s">
        <v>76</v>
      </c>
      <c r="M21" s="166"/>
    </row>
    <row r="22" spans="1:13" s="167" customFormat="1" ht="28.8" customHeight="1" thickBot="1" x14ac:dyDescent="0.35">
      <c r="A22" s="843"/>
      <c r="B22" s="435" t="s">
        <v>287</v>
      </c>
      <c r="C22" s="464"/>
      <c r="D22" s="436"/>
      <c r="E22" s="436"/>
      <c r="F22" s="436"/>
      <c r="G22" s="465"/>
      <c r="H22" s="437"/>
      <c r="I22" s="437"/>
      <c r="J22" s="438"/>
      <c r="K22" s="164"/>
      <c r="L22" s="165"/>
      <c r="M22" s="166"/>
    </row>
    <row r="23" spans="1:13" s="167" customFormat="1" ht="51" customHeight="1" x14ac:dyDescent="0.3">
      <c r="A23" s="844">
        <v>4640026031341</v>
      </c>
      <c r="B23" s="453" t="s">
        <v>151</v>
      </c>
      <c r="C23" s="454" t="s">
        <v>366</v>
      </c>
      <c r="D23" s="453" t="s">
        <v>85</v>
      </c>
      <c r="E23" s="455">
        <v>300</v>
      </c>
      <c r="F23" s="455" t="s">
        <v>105</v>
      </c>
      <c r="G23" s="456">
        <v>650</v>
      </c>
      <c r="H23" s="456"/>
      <c r="I23" s="456">
        <v>520</v>
      </c>
      <c r="J23" s="457">
        <v>364</v>
      </c>
      <c r="K23" s="168"/>
      <c r="L23" s="169" t="s">
        <v>76</v>
      </c>
      <c r="M23" s="166"/>
    </row>
    <row r="24" spans="1:13" s="167" customFormat="1" ht="48.75" customHeight="1" thickBot="1" x14ac:dyDescent="0.35">
      <c r="A24" s="845">
        <v>4640026031358</v>
      </c>
      <c r="B24" s="423" t="s">
        <v>152</v>
      </c>
      <c r="C24" s="466" t="s">
        <v>365</v>
      </c>
      <c r="D24" s="423" t="s">
        <v>122</v>
      </c>
      <c r="E24" s="425">
        <v>300</v>
      </c>
      <c r="F24" s="425" t="s">
        <v>105</v>
      </c>
      <c r="G24" s="426">
        <v>720</v>
      </c>
      <c r="H24" s="426"/>
      <c r="I24" s="426">
        <v>576</v>
      </c>
      <c r="J24" s="467">
        <v>403</v>
      </c>
      <c r="K24" s="168"/>
      <c r="L24" s="169" t="s">
        <v>76</v>
      </c>
      <c r="M24" s="166"/>
    </row>
    <row r="25" spans="1:13" s="167" customFormat="1" ht="28.2" customHeight="1" thickBot="1" x14ac:dyDescent="0.35">
      <c r="A25" s="846"/>
      <c r="B25" s="468" t="s">
        <v>139</v>
      </c>
      <c r="C25" s="469"/>
      <c r="D25" s="470"/>
      <c r="E25" s="470"/>
      <c r="F25" s="470"/>
      <c r="G25" s="471"/>
      <c r="H25" s="471"/>
      <c r="I25" s="471"/>
      <c r="J25" s="472"/>
      <c r="K25" s="172"/>
      <c r="L25" s="173"/>
      <c r="M25" s="166"/>
    </row>
    <row r="26" spans="1:13" s="170" customFormat="1" ht="45.6" customHeight="1" x14ac:dyDescent="0.3">
      <c r="A26" s="844">
        <v>4640026031167</v>
      </c>
      <c r="B26" s="453" t="s">
        <v>97</v>
      </c>
      <c r="C26" s="473" t="s">
        <v>368</v>
      </c>
      <c r="D26" s="453" t="s">
        <v>95</v>
      </c>
      <c r="E26" s="455">
        <v>1074</v>
      </c>
      <c r="F26" s="455" t="s">
        <v>178</v>
      </c>
      <c r="G26" s="474">
        <v>1690</v>
      </c>
      <c r="H26" s="456"/>
      <c r="I26" s="456">
        <v>1352</v>
      </c>
      <c r="J26" s="457">
        <v>946</v>
      </c>
      <c r="K26" s="174"/>
      <c r="L26" s="169" t="s">
        <v>76</v>
      </c>
      <c r="M26" s="166"/>
    </row>
    <row r="27" spans="1:13" s="167" customFormat="1" ht="62.4" customHeight="1" thickBot="1" x14ac:dyDescent="0.35">
      <c r="A27" s="847">
        <v>4640026031464</v>
      </c>
      <c r="B27" s="458" t="s">
        <v>138</v>
      </c>
      <c r="C27" s="459" t="s">
        <v>367</v>
      </c>
      <c r="D27" s="458" t="s">
        <v>95</v>
      </c>
      <c r="E27" s="460">
        <v>1074</v>
      </c>
      <c r="F27" s="460" t="s">
        <v>178</v>
      </c>
      <c r="G27" s="475">
        <v>1990</v>
      </c>
      <c r="H27" s="461"/>
      <c r="I27" s="461">
        <v>1592</v>
      </c>
      <c r="J27" s="462">
        <v>1114</v>
      </c>
      <c r="K27" s="174"/>
      <c r="L27" s="169" t="s">
        <v>76</v>
      </c>
      <c r="M27" s="166"/>
    </row>
    <row r="28" spans="1:13" s="167" customFormat="1" ht="36" hidden="1" customHeight="1" x14ac:dyDescent="0.3">
      <c r="A28" s="848"/>
      <c r="B28" s="150" t="s">
        <v>64</v>
      </c>
      <c r="C28" s="222"/>
      <c r="D28" s="150"/>
      <c r="E28" s="150"/>
      <c r="F28" s="150"/>
      <c r="G28" s="360"/>
      <c r="H28" s="361"/>
      <c r="I28" s="361"/>
      <c r="J28" s="362"/>
      <c r="K28" s="164"/>
      <c r="L28" s="165"/>
      <c r="M28" s="166"/>
    </row>
    <row r="29" spans="1:13" s="167" customFormat="1" ht="57.6" hidden="1" x14ac:dyDescent="0.3">
      <c r="A29" s="849">
        <v>4640026031396</v>
      </c>
      <c r="B29" s="336" t="s">
        <v>219</v>
      </c>
      <c r="C29" s="221" t="s">
        <v>524</v>
      </c>
      <c r="D29" s="148" t="s">
        <v>89</v>
      </c>
      <c r="E29" s="148">
        <v>165</v>
      </c>
      <c r="F29" s="149" t="s">
        <v>106</v>
      </c>
      <c r="G29" s="357">
        <v>650</v>
      </c>
      <c r="H29" s="358"/>
      <c r="I29" s="358">
        <v>520</v>
      </c>
      <c r="J29" s="359">
        <v>382</v>
      </c>
      <c r="K29" s="174"/>
      <c r="L29" s="169" t="s">
        <v>76</v>
      </c>
      <c r="M29" s="166"/>
    </row>
    <row r="30" spans="1:13" s="167" customFormat="1" ht="25.8" customHeight="1" thickBot="1" x14ac:dyDescent="0.35">
      <c r="A30" s="850"/>
      <c r="B30" s="476" t="s">
        <v>488</v>
      </c>
      <c r="C30" s="404"/>
      <c r="D30" s="404"/>
      <c r="E30" s="404"/>
      <c r="F30" s="404"/>
      <c r="G30" s="477"/>
      <c r="H30" s="478"/>
      <c r="I30" s="478"/>
      <c r="J30" s="479"/>
      <c r="K30" s="164"/>
      <c r="L30" s="165"/>
      <c r="M30" s="166"/>
    </row>
    <row r="31" spans="1:13" s="167" customFormat="1" ht="58.2" customHeight="1" x14ac:dyDescent="0.3">
      <c r="A31" s="851">
        <v>4640026031273</v>
      </c>
      <c r="B31" s="480" t="s">
        <v>238</v>
      </c>
      <c r="C31" s="481" t="s">
        <v>494</v>
      </c>
      <c r="D31" s="482" t="s">
        <v>86</v>
      </c>
      <c r="E31" s="483">
        <v>960</v>
      </c>
      <c r="F31" s="483" t="s">
        <v>163</v>
      </c>
      <c r="G31" s="484">
        <v>1590</v>
      </c>
      <c r="H31" s="484"/>
      <c r="I31" s="484">
        <v>1272</v>
      </c>
      <c r="J31" s="485">
        <v>890</v>
      </c>
      <c r="K31" s="168"/>
      <c r="L31" s="169" t="s">
        <v>76</v>
      </c>
      <c r="M31" s="166"/>
    </row>
    <row r="32" spans="1:13" s="167" customFormat="1" ht="70.2" thickBot="1" x14ac:dyDescent="0.35">
      <c r="A32" s="852">
        <v>4640026034298</v>
      </c>
      <c r="B32" s="446" t="s">
        <v>487</v>
      </c>
      <c r="C32" s="447" t="s">
        <v>526</v>
      </c>
      <c r="D32" s="448" t="s">
        <v>86</v>
      </c>
      <c r="E32" s="486">
        <v>961</v>
      </c>
      <c r="F32" s="486" t="s">
        <v>486</v>
      </c>
      <c r="G32" s="449">
        <v>2370</v>
      </c>
      <c r="H32" s="449"/>
      <c r="I32" s="449">
        <v>1896</v>
      </c>
      <c r="J32" s="487">
        <v>1327</v>
      </c>
      <c r="K32" s="168"/>
      <c r="L32" s="169" t="s">
        <v>76</v>
      </c>
      <c r="M32" s="166"/>
    </row>
    <row r="33" spans="1:13" s="167" customFormat="1" ht="29.4" customHeight="1" thickBot="1" x14ac:dyDescent="0.35">
      <c r="A33" s="846"/>
      <c r="B33" s="488" t="s">
        <v>83</v>
      </c>
      <c r="C33" s="469"/>
      <c r="D33" s="470"/>
      <c r="E33" s="470"/>
      <c r="F33" s="470"/>
      <c r="G33" s="471"/>
      <c r="H33" s="471"/>
      <c r="I33" s="471"/>
      <c r="J33" s="472"/>
      <c r="K33" s="164"/>
      <c r="L33" s="165"/>
      <c r="M33" s="166"/>
    </row>
    <row r="34" spans="1:13" s="167" customFormat="1" thickBot="1" x14ac:dyDescent="0.35">
      <c r="A34" s="853"/>
      <c r="B34" s="489"/>
      <c r="C34" s="490"/>
      <c r="D34" s="804" t="s">
        <v>63</v>
      </c>
      <c r="E34" s="489"/>
      <c r="F34" s="489"/>
      <c r="G34" s="491"/>
      <c r="H34" s="491"/>
      <c r="I34" s="491"/>
      <c r="J34" s="492"/>
      <c r="K34" s="174"/>
      <c r="L34" s="169" t="s">
        <v>76</v>
      </c>
      <c r="M34" s="166"/>
    </row>
    <row r="35" spans="1:13" s="167" customFormat="1" ht="40.5" customHeight="1" x14ac:dyDescent="0.3">
      <c r="A35" s="851">
        <v>4640026030450</v>
      </c>
      <c r="B35" s="496" t="s">
        <v>11</v>
      </c>
      <c r="C35" s="497" t="s">
        <v>371</v>
      </c>
      <c r="D35" s="453" t="s">
        <v>63</v>
      </c>
      <c r="E35" s="455">
        <v>478</v>
      </c>
      <c r="F35" s="455" t="s">
        <v>164</v>
      </c>
      <c r="G35" s="456">
        <v>1215</v>
      </c>
      <c r="H35" s="456"/>
      <c r="I35" s="456">
        <v>969</v>
      </c>
      <c r="J35" s="485">
        <v>678</v>
      </c>
      <c r="K35" s="278"/>
      <c r="L35" s="265"/>
      <c r="M35" s="166"/>
    </row>
    <row r="36" spans="1:13" s="167" customFormat="1" ht="39" customHeight="1" x14ac:dyDescent="0.3">
      <c r="A36" s="854">
        <v>4640026030467</v>
      </c>
      <c r="B36" s="493" t="s">
        <v>12</v>
      </c>
      <c r="C36" s="494" t="s">
        <v>393</v>
      </c>
      <c r="D36" s="416" t="s">
        <v>63</v>
      </c>
      <c r="E36" s="418">
        <v>478</v>
      </c>
      <c r="F36" s="418" t="s">
        <v>164</v>
      </c>
      <c r="G36" s="419">
        <v>915</v>
      </c>
      <c r="H36" s="419"/>
      <c r="I36" s="419">
        <v>732</v>
      </c>
      <c r="J36" s="857">
        <v>512</v>
      </c>
      <c r="K36" s="174"/>
      <c r="L36" s="169" t="s">
        <v>76</v>
      </c>
      <c r="M36" s="166"/>
    </row>
    <row r="37" spans="1:13" s="266" customFormat="1" ht="33.6" customHeight="1" x14ac:dyDescent="0.3">
      <c r="A37" s="854">
        <v>4640026030474</v>
      </c>
      <c r="B37" s="493" t="s">
        <v>13</v>
      </c>
      <c r="C37" s="495" t="s">
        <v>373</v>
      </c>
      <c r="D37" s="416" t="s">
        <v>63</v>
      </c>
      <c r="E37" s="418">
        <v>478</v>
      </c>
      <c r="F37" s="418" t="s">
        <v>164</v>
      </c>
      <c r="G37" s="419">
        <v>925</v>
      </c>
      <c r="H37" s="419"/>
      <c r="I37" s="419">
        <v>739</v>
      </c>
      <c r="J37" s="857">
        <v>517</v>
      </c>
      <c r="K37" s="174"/>
      <c r="L37" s="169" t="s">
        <v>76</v>
      </c>
      <c r="M37" s="166"/>
    </row>
    <row r="38" spans="1:13" s="167" customFormat="1" ht="42.75" customHeight="1" x14ac:dyDescent="0.3">
      <c r="A38" s="854">
        <v>4640026030481</v>
      </c>
      <c r="B38" s="493" t="s">
        <v>14</v>
      </c>
      <c r="C38" s="494" t="s">
        <v>372</v>
      </c>
      <c r="D38" s="416" t="s">
        <v>63</v>
      </c>
      <c r="E38" s="418">
        <v>478</v>
      </c>
      <c r="F38" s="418" t="s">
        <v>164</v>
      </c>
      <c r="G38" s="419">
        <v>1014</v>
      </c>
      <c r="H38" s="419"/>
      <c r="I38" s="419">
        <v>811</v>
      </c>
      <c r="J38" s="857">
        <v>567</v>
      </c>
      <c r="K38" s="174"/>
      <c r="L38" s="169" t="s">
        <v>76</v>
      </c>
      <c r="M38" s="166"/>
    </row>
    <row r="39" spans="1:13" s="167" customFormat="1" ht="48.6" customHeight="1" x14ac:dyDescent="0.3">
      <c r="A39" s="854">
        <v>4640026030498</v>
      </c>
      <c r="B39" s="493" t="s">
        <v>15</v>
      </c>
      <c r="C39" s="494" t="s">
        <v>392</v>
      </c>
      <c r="D39" s="416" t="s">
        <v>63</v>
      </c>
      <c r="E39" s="418">
        <v>478</v>
      </c>
      <c r="F39" s="418" t="s">
        <v>164</v>
      </c>
      <c r="G39" s="419">
        <v>958</v>
      </c>
      <c r="H39" s="419"/>
      <c r="I39" s="419">
        <v>766</v>
      </c>
      <c r="J39" s="857">
        <v>536</v>
      </c>
      <c r="K39" s="174"/>
      <c r="L39" s="169" t="s">
        <v>76</v>
      </c>
      <c r="M39" s="166"/>
    </row>
    <row r="40" spans="1:13" s="167" customFormat="1" ht="43.8" customHeight="1" x14ac:dyDescent="0.3">
      <c r="A40" s="854" t="s">
        <v>18</v>
      </c>
      <c r="B40" s="493" t="s">
        <v>16</v>
      </c>
      <c r="C40" s="495" t="s">
        <v>374</v>
      </c>
      <c r="D40" s="416" t="s">
        <v>63</v>
      </c>
      <c r="E40" s="418">
        <v>478</v>
      </c>
      <c r="F40" s="418" t="s">
        <v>164</v>
      </c>
      <c r="G40" s="419">
        <v>935</v>
      </c>
      <c r="H40" s="419"/>
      <c r="I40" s="419">
        <v>749</v>
      </c>
      <c r="J40" s="857">
        <v>524</v>
      </c>
      <c r="K40" s="174"/>
      <c r="L40" s="169" t="s">
        <v>76</v>
      </c>
      <c r="M40" s="166"/>
    </row>
    <row r="41" spans="1:13" s="167" customFormat="1" ht="52.2" customHeight="1" thickBot="1" x14ac:dyDescent="0.35">
      <c r="A41" s="852" t="s">
        <v>19</v>
      </c>
      <c r="B41" s="500" t="s">
        <v>17</v>
      </c>
      <c r="C41" s="501" t="s">
        <v>375</v>
      </c>
      <c r="D41" s="423" t="s">
        <v>63</v>
      </c>
      <c r="E41" s="425">
        <v>478</v>
      </c>
      <c r="F41" s="425" t="s">
        <v>164</v>
      </c>
      <c r="G41" s="426">
        <v>1088</v>
      </c>
      <c r="H41" s="426"/>
      <c r="I41" s="426">
        <v>870</v>
      </c>
      <c r="J41" s="487">
        <v>609</v>
      </c>
      <c r="K41" s="174"/>
      <c r="L41" s="169" t="s">
        <v>76</v>
      </c>
      <c r="M41" s="166"/>
    </row>
    <row r="42" spans="1:13" s="167" customFormat="1" ht="18" customHeight="1" thickBot="1" x14ac:dyDescent="0.35">
      <c r="A42" s="853"/>
      <c r="B42" s="489"/>
      <c r="C42" s="490"/>
      <c r="D42" s="489" t="s">
        <v>601</v>
      </c>
      <c r="E42" s="489"/>
      <c r="F42" s="489"/>
      <c r="G42" s="491"/>
      <c r="H42" s="491"/>
      <c r="I42" s="491"/>
      <c r="J42" s="492"/>
      <c r="K42" s="175"/>
      <c r="L42" s="169"/>
      <c r="M42" s="166"/>
    </row>
    <row r="43" spans="1:13" s="262" customFormat="1" ht="45.75" customHeight="1" x14ac:dyDescent="0.3">
      <c r="A43" s="503" t="s">
        <v>435</v>
      </c>
      <c r="B43" s="480" t="s">
        <v>268</v>
      </c>
      <c r="C43" s="504" t="s">
        <v>363</v>
      </c>
      <c r="D43" s="482" t="s">
        <v>86</v>
      </c>
      <c r="E43" s="482">
        <v>960</v>
      </c>
      <c r="F43" s="482" t="s">
        <v>163</v>
      </c>
      <c r="G43" s="484">
        <v>1655</v>
      </c>
      <c r="H43" s="484"/>
      <c r="I43" s="484">
        <v>1320</v>
      </c>
      <c r="J43" s="485">
        <v>924</v>
      </c>
      <c r="K43" s="273"/>
      <c r="L43" s="274" t="s">
        <v>76</v>
      </c>
    </row>
    <row r="44" spans="1:13" s="167" customFormat="1" ht="78" customHeight="1" x14ac:dyDescent="0.3">
      <c r="A44" s="854">
        <v>4640026034786</v>
      </c>
      <c r="B44" s="493" t="s">
        <v>517</v>
      </c>
      <c r="C44" s="494" t="s">
        <v>675</v>
      </c>
      <c r="D44" s="416" t="s">
        <v>86</v>
      </c>
      <c r="E44" s="418">
        <v>960</v>
      </c>
      <c r="F44" s="418" t="s">
        <v>163</v>
      </c>
      <c r="G44" s="419">
        <v>2190</v>
      </c>
      <c r="H44" s="419"/>
      <c r="I44" s="419">
        <v>1750</v>
      </c>
      <c r="J44" s="857">
        <v>1225</v>
      </c>
      <c r="K44" s="174"/>
      <c r="L44" s="169" t="s">
        <v>76</v>
      </c>
      <c r="M44" s="166"/>
    </row>
    <row r="45" spans="1:13" s="167" customFormat="1" ht="40.200000000000003" customHeight="1" x14ac:dyDescent="0.3">
      <c r="A45" s="854">
        <v>4640026031907</v>
      </c>
      <c r="B45" s="493" t="s">
        <v>130</v>
      </c>
      <c r="C45" s="502" t="s">
        <v>378</v>
      </c>
      <c r="D45" s="416" t="s">
        <v>86</v>
      </c>
      <c r="E45" s="418">
        <v>960</v>
      </c>
      <c r="F45" s="418" t="s">
        <v>163</v>
      </c>
      <c r="G45" s="419">
        <v>1595</v>
      </c>
      <c r="H45" s="419"/>
      <c r="I45" s="419">
        <v>1277</v>
      </c>
      <c r="J45" s="857">
        <v>893</v>
      </c>
      <c r="K45" s="174"/>
      <c r="L45" s="169" t="s">
        <v>76</v>
      </c>
      <c r="M45" s="166"/>
    </row>
    <row r="46" spans="1:13" s="167" customFormat="1" ht="46.8" customHeight="1" x14ac:dyDescent="0.3">
      <c r="A46" s="854">
        <v>4640026031877</v>
      </c>
      <c r="B46" s="493" t="s">
        <v>131</v>
      </c>
      <c r="C46" s="494" t="s">
        <v>379</v>
      </c>
      <c r="D46" s="416" t="s">
        <v>86</v>
      </c>
      <c r="E46" s="418">
        <v>960</v>
      </c>
      <c r="F46" s="418" t="s">
        <v>163</v>
      </c>
      <c r="G46" s="419">
        <v>1595</v>
      </c>
      <c r="H46" s="419"/>
      <c r="I46" s="419">
        <v>1277</v>
      </c>
      <c r="J46" s="857">
        <v>893</v>
      </c>
      <c r="K46" s="174"/>
      <c r="L46" s="169" t="s">
        <v>76</v>
      </c>
      <c r="M46" s="166"/>
    </row>
    <row r="47" spans="1:13" s="167" customFormat="1" ht="54" customHeight="1" thickBot="1" x14ac:dyDescent="0.35">
      <c r="A47" s="852">
        <v>4640026031914</v>
      </c>
      <c r="B47" s="500" t="s">
        <v>129</v>
      </c>
      <c r="C47" s="501" t="s">
        <v>380</v>
      </c>
      <c r="D47" s="423" t="s">
        <v>86</v>
      </c>
      <c r="E47" s="425">
        <v>960</v>
      </c>
      <c r="F47" s="425" t="s">
        <v>163</v>
      </c>
      <c r="G47" s="426">
        <v>1595</v>
      </c>
      <c r="H47" s="426"/>
      <c r="I47" s="426">
        <v>1277</v>
      </c>
      <c r="J47" s="487">
        <v>893</v>
      </c>
      <c r="K47" s="174"/>
      <c r="L47" s="169" t="s">
        <v>76</v>
      </c>
      <c r="M47" s="166"/>
    </row>
    <row r="48" spans="1:13" s="167" customFormat="1" ht="22.8" customHeight="1" thickBot="1" x14ac:dyDescent="0.35">
      <c r="A48" s="855"/>
      <c r="B48" s="489"/>
      <c r="C48" s="803" t="s">
        <v>81</v>
      </c>
      <c r="D48" s="489"/>
      <c r="E48" s="489"/>
      <c r="F48" s="489"/>
      <c r="G48" s="491"/>
      <c r="H48" s="491"/>
      <c r="I48" s="491"/>
      <c r="J48" s="492"/>
      <c r="K48" s="175"/>
      <c r="L48" s="165"/>
      <c r="M48" s="166"/>
    </row>
    <row r="49" spans="1:13" s="167" customFormat="1" ht="56.4" x14ac:dyDescent="0.3">
      <c r="A49" s="851">
        <v>4640026030528</v>
      </c>
      <c r="B49" s="496" t="s">
        <v>10</v>
      </c>
      <c r="C49" s="497" t="s">
        <v>381</v>
      </c>
      <c r="D49" s="453" t="s">
        <v>88</v>
      </c>
      <c r="E49" s="455"/>
      <c r="F49" s="455"/>
      <c r="G49" s="456">
        <v>22220</v>
      </c>
      <c r="H49" s="456"/>
      <c r="I49" s="456">
        <v>17776</v>
      </c>
      <c r="J49" s="485">
        <v>12431</v>
      </c>
      <c r="K49" s="174"/>
      <c r="L49" s="169" t="s">
        <v>76</v>
      </c>
      <c r="M49" s="166"/>
    </row>
    <row r="50" spans="1:13" s="167" customFormat="1" ht="42" x14ac:dyDescent="0.3">
      <c r="A50" s="854">
        <v>4640026034502</v>
      </c>
      <c r="B50" s="406" t="s">
        <v>358</v>
      </c>
      <c r="C50" s="407" t="s">
        <v>383</v>
      </c>
      <c r="D50" s="416" t="s">
        <v>88</v>
      </c>
      <c r="E50" s="418"/>
      <c r="F50" s="418"/>
      <c r="G50" s="419">
        <v>7873</v>
      </c>
      <c r="H50" s="419"/>
      <c r="I50" s="419">
        <v>6298</v>
      </c>
      <c r="J50" s="857">
        <v>4404</v>
      </c>
      <c r="K50" s="174"/>
      <c r="L50" s="169" t="s">
        <v>76</v>
      </c>
      <c r="M50" s="166"/>
    </row>
    <row r="51" spans="1:13" s="167" customFormat="1" ht="51" customHeight="1" x14ac:dyDescent="0.3">
      <c r="A51" s="854">
        <v>4640026034519</v>
      </c>
      <c r="B51" s="406" t="s">
        <v>359</v>
      </c>
      <c r="C51" s="407" t="s">
        <v>384</v>
      </c>
      <c r="D51" s="416" t="s">
        <v>88</v>
      </c>
      <c r="E51" s="418"/>
      <c r="F51" s="418"/>
      <c r="G51" s="419">
        <v>8445</v>
      </c>
      <c r="H51" s="419"/>
      <c r="I51" s="419">
        <v>6756</v>
      </c>
      <c r="J51" s="857">
        <v>4725</v>
      </c>
      <c r="K51" s="174"/>
      <c r="L51" s="169" t="s">
        <v>76</v>
      </c>
      <c r="M51" s="166"/>
    </row>
    <row r="52" spans="1:13" s="167" customFormat="1" ht="33.6" customHeight="1" x14ac:dyDescent="0.3">
      <c r="A52" s="854">
        <v>4640026034526</v>
      </c>
      <c r="B52" s="406" t="s">
        <v>360</v>
      </c>
      <c r="C52" s="407" t="s">
        <v>395</v>
      </c>
      <c r="D52" s="416" t="s">
        <v>88</v>
      </c>
      <c r="E52" s="418"/>
      <c r="F52" s="418"/>
      <c r="G52" s="419">
        <v>8796</v>
      </c>
      <c r="H52" s="419"/>
      <c r="I52" s="419">
        <v>7037</v>
      </c>
      <c r="J52" s="857">
        <v>4921</v>
      </c>
      <c r="K52" s="174"/>
      <c r="L52" s="169" t="s">
        <v>76</v>
      </c>
      <c r="M52" s="166"/>
    </row>
    <row r="53" spans="1:13" s="167" customFormat="1" ht="42" x14ac:dyDescent="0.3">
      <c r="A53" s="854">
        <v>4640026030733</v>
      </c>
      <c r="B53" s="493" t="s">
        <v>145</v>
      </c>
      <c r="C53" s="494" t="s">
        <v>385</v>
      </c>
      <c r="D53" s="416" t="s">
        <v>88</v>
      </c>
      <c r="E53" s="418"/>
      <c r="F53" s="418"/>
      <c r="G53" s="419">
        <v>7689</v>
      </c>
      <c r="H53" s="419"/>
      <c r="I53" s="419">
        <v>5618</v>
      </c>
      <c r="J53" s="857">
        <v>3929</v>
      </c>
      <c r="K53" s="174"/>
      <c r="L53" s="169" t="s">
        <v>76</v>
      </c>
      <c r="M53" s="166"/>
    </row>
    <row r="54" spans="1:13" s="167" customFormat="1" ht="52.2" customHeight="1" x14ac:dyDescent="0.3">
      <c r="A54" s="854">
        <v>4640026030771</v>
      </c>
      <c r="B54" s="493" t="s">
        <v>146</v>
      </c>
      <c r="C54" s="494" t="s">
        <v>479</v>
      </c>
      <c r="D54" s="416" t="s">
        <v>88</v>
      </c>
      <c r="E54" s="418"/>
      <c r="F54" s="418"/>
      <c r="G54" s="419">
        <v>7689</v>
      </c>
      <c r="H54" s="419"/>
      <c r="I54" s="419">
        <v>5618</v>
      </c>
      <c r="J54" s="857">
        <v>3929</v>
      </c>
      <c r="K54" s="174"/>
      <c r="L54" s="169" t="s">
        <v>76</v>
      </c>
      <c r="M54" s="166"/>
    </row>
    <row r="55" spans="1:13" s="167" customFormat="1" ht="40.5" customHeight="1" x14ac:dyDescent="0.3">
      <c r="A55" s="854">
        <v>4640026030788</v>
      </c>
      <c r="B55" s="493" t="s">
        <v>147</v>
      </c>
      <c r="C55" s="494" t="s">
        <v>386</v>
      </c>
      <c r="D55" s="416" t="s">
        <v>88</v>
      </c>
      <c r="E55" s="418"/>
      <c r="F55" s="418"/>
      <c r="G55" s="419">
        <v>7689</v>
      </c>
      <c r="H55" s="419"/>
      <c r="I55" s="419">
        <v>5618</v>
      </c>
      <c r="J55" s="857">
        <v>3929</v>
      </c>
      <c r="K55" s="174"/>
      <c r="L55" s="169" t="s">
        <v>76</v>
      </c>
      <c r="M55" s="166"/>
    </row>
    <row r="56" spans="1:13" s="167" customFormat="1" ht="47.25" customHeight="1" x14ac:dyDescent="0.3">
      <c r="A56" s="854">
        <v>4640026030870</v>
      </c>
      <c r="B56" s="493" t="s">
        <v>48</v>
      </c>
      <c r="C56" s="494" t="s">
        <v>387</v>
      </c>
      <c r="D56" s="416" t="s">
        <v>88</v>
      </c>
      <c r="E56" s="418"/>
      <c r="F56" s="418"/>
      <c r="G56" s="419">
        <v>9084</v>
      </c>
      <c r="H56" s="419"/>
      <c r="I56" s="419">
        <v>7267</v>
      </c>
      <c r="J56" s="857">
        <v>5082</v>
      </c>
      <c r="K56" s="174"/>
      <c r="L56" s="169" t="s">
        <v>76</v>
      </c>
      <c r="M56" s="166"/>
    </row>
    <row r="57" spans="1:13" s="167" customFormat="1" ht="45" customHeight="1" x14ac:dyDescent="0.3">
      <c r="A57" s="854">
        <v>4640026030887</v>
      </c>
      <c r="B57" s="493" t="s">
        <v>49</v>
      </c>
      <c r="C57" s="494" t="s">
        <v>394</v>
      </c>
      <c r="D57" s="416" t="s">
        <v>88</v>
      </c>
      <c r="E57" s="418"/>
      <c r="F57" s="418"/>
      <c r="G57" s="419">
        <v>8125</v>
      </c>
      <c r="H57" s="419"/>
      <c r="I57" s="419">
        <v>6500</v>
      </c>
      <c r="J57" s="857">
        <v>4546</v>
      </c>
      <c r="K57" s="174"/>
      <c r="L57" s="169" t="s">
        <v>76</v>
      </c>
      <c r="M57" s="166"/>
    </row>
    <row r="58" spans="1:13" s="267" customFormat="1" ht="34.200000000000003" customHeight="1" x14ac:dyDescent="0.3">
      <c r="A58" s="854">
        <v>4640026030894</v>
      </c>
      <c r="B58" s="493" t="s">
        <v>50</v>
      </c>
      <c r="C58" s="495" t="s">
        <v>388</v>
      </c>
      <c r="D58" s="416" t="s">
        <v>88</v>
      </c>
      <c r="E58" s="418"/>
      <c r="F58" s="418"/>
      <c r="G58" s="419">
        <v>8982</v>
      </c>
      <c r="H58" s="419"/>
      <c r="I58" s="419">
        <v>7186</v>
      </c>
      <c r="J58" s="857">
        <v>5025</v>
      </c>
      <c r="K58" s="174"/>
      <c r="L58" s="169" t="s">
        <v>76</v>
      </c>
      <c r="M58" s="166"/>
    </row>
    <row r="59" spans="1:13" s="167" customFormat="1" ht="48" customHeight="1" x14ac:dyDescent="0.3">
      <c r="A59" s="854">
        <v>4640026030900</v>
      </c>
      <c r="B59" s="493" t="s">
        <v>51</v>
      </c>
      <c r="C59" s="494" t="s">
        <v>389</v>
      </c>
      <c r="D59" s="416" t="s">
        <v>88</v>
      </c>
      <c r="E59" s="418"/>
      <c r="F59" s="418"/>
      <c r="G59" s="419">
        <v>8982</v>
      </c>
      <c r="H59" s="419"/>
      <c r="I59" s="419">
        <v>7186</v>
      </c>
      <c r="J59" s="857">
        <v>5025</v>
      </c>
      <c r="K59" s="174"/>
      <c r="L59" s="169" t="s">
        <v>76</v>
      </c>
      <c r="M59" s="166"/>
    </row>
    <row r="60" spans="1:13" s="167" customFormat="1" ht="48.6" customHeight="1" x14ac:dyDescent="0.3">
      <c r="A60" s="854">
        <v>4640026030917</v>
      </c>
      <c r="B60" s="493" t="s">
        <v>52</v>
      </c>
      <c r="C60" s="494" t="s">
        <v>392</v>
      </c>
      <c r="D60" s="416" t="s">
        <v>88</v>
      </c>
      <c r="E60" s="418"/>
      <c r="F60" s="418"/>
      <c r="G60" s="419">
        <v>8178</v>
      </c>
      <c r="H60" s="419"/>
      <c r="I60" s="419">
        <v>6542</v>
      </c>
      <c r="J60" s="857">
        <v>4575</v>
      </c>
      <c r="K60" s="174"/>
      <c r="L60" s="169" t="s">
        <v>76</v>
      </c>
      <c r="M60" s="166"/>
    </row>
    <row r="61" spans="1:13" ht="42" x14ac:dyDescent="0.3">
      <c r="A61" s="854" t="s">
        <v>54</v>
      </c>
      <c r="B61" s="493" t="s">
        <v>53</v>
      </c>
      <c r="C61" s="494" t="s">
        <v>390</v>
      </c>
      <c r="D61" s="416" t="s">
        <v>88</v>
      </c>
      <c r="E61" s="418"/>
      <c r="F61" s="418"/>
      <c r="G61" s="419">
        <v>7600</v>
      </c>
      <c r="H61" s="419"/>
      <c r="I61" s="419">
        <v>6080</v>
      </c>
      <c r="J61" s="857">
        <v>4252</v>
      </c>
      <c r="K61" s="174"/>
      <c r="L61" s="169" t="s">
        <v>76</v>
      </c>
    </row>
    <row r="62" spans="1:13" ht="49.8" customHeight="1" thickBot="1" x14ac:dyDescent="0.35">
      <c r="A62" s="856" t="s">
        <v>56</v>
      </c>
      <c r="B62" s="498" t="s">
        <v>55</v>
      </c>
      <c r="C62" s="499" t="s">
        <v>391</v>
      </c>
      <c r="D62" s="458" t="s">
        <v>88</v>
      </c>
      <c r="E62" s="460"/>
      <c r="F62" s="460"/>
      <c r="G62" s="461">
        <v>11261</v>
      </c>
      <c r="H62" s="461"/>
      <c r="I62" s="461">
        <v>9009</v>
      </c>
      <c r="J62" s="858">
        <v>6300</v>
      </c>
      <c r="K62" s="174"/>
      <c r="L62" s="169" t="s">
        <v>76</v>
      </c>
    </row>
  </sheetData>
  <sheetProtection autoFilter="0"/>
  <mergeCells count="2">
    <mergeCell ref="G2:J2"/>
    <mergeCell ref="C1:J1"/>
  </mergeCells>
  <conditionalFormatting sqref="B53:B1048576 B45:B48 B1:B4 B25:B29 B33:B42">
    <cfRule type="duplicateValues" dxfId="683" priority="1414"/>
  </conditionalFormatting>
  <conditionalFormatting sqref="A53:A1048576 A45:A48 A25:A42 A1:A10 A17:A21 A13">
    <cfRule type="duplicateValues" dxfId="682" priority="1418"/>
  </conditionalFormatting>
  <conditionalFormatting sqref="B22:B24">
    <cfRule type="duplicateValues" dxfId="681" priority="45"/>
  </conditionalFormatting>
  <conditionalFormatting sqref="A22:A24">
    <cfRule type="duplicateValues" dxfId="680" priority="46"/>
  </conditionalFormatting>
  <conditionalFormatting sqref="B49">
    <cfRule type="duplicateValues" dxfId="679" priority="37"/>
  </conditionalFormatting>
  <conditionalFormatting sqref="A49:A52">
    <cfRule type="duplicateValues" dxfId="678" priority="38"/>
  </conditionalFormatting>
  <conditionalFormatting sqref="C1">
    <cfRule type="duplicateValues" dxfId="677" priority="30"/>
  </conditionalFormatting>
  <conditionalFormatting sqref="B9">
    <cfRule type="duplicateValues" dxfId="676" priority="29"/>
  </conditionalFormatting>
  <conditionalFormatting sqref="B18:B21">
    <cfRule type="duplicateValues" dxfId="675" priority="26"/>
  </conditionalFormatting>
  <conditionalFormatting sqref="B30">
    <cfRule type="duplicateValues" dxfId="674" priority="20"/>
  </conditionalFormatting>
  <conditionalFormatting sqref="B10 B13">
    <cfRule type="duplicateValues" dxfId="673" priority="1592"/>
  </conditionalFormatting>
  <conditionalFormatting sqref="B5">
    <cfRule type="duplicateValues" dxfId="672" priority="17"/>
  </conditionalFormatting>
  <conditionalFormatting sqref="B6">
    <cfRule type="duplicateValues" dxfId="671" priority="18"/>
  </conditionalFormatting>
  <conditionalFormatting sqref="B7">
    <cfRule type="duplicateValues" dxfId="670" priority="15"/>
  </conditionalFormatting>
  <conditionalFormatting sqref="B8">
    <cfRule type="duplicateValues" dxfId="669" priority="16"/>
  </conditionalFormatting>
  <conditionalFormatting sqref="B50">
    <cfRule type="duplicateValues" dxfId="668" priority="14"/>
  </conditionalFormatting>
  <conditionalFormatting sqref="B51:B52">
    <cfRule type="duplicateValues" dxfId="667" priority="13"/>
  </conditionalFormatting>
  <conditionalFormatting sqref="B31:B32">
    <cfRule type="duplicateValues" dxfId="666" priority="1769"/>
  </conditionalFormatting>
  <conditionalFormatting sqref="B17">
    <cfRule type="duplicateValues" dxfId="665" priority="1834"/>
  </conditionalFormatting>
  <conditionalFormatting sqref="B44">
    <cfRule type="duplicateValues" dxfId="664" priority="1844"/>
  </conditionalFormatting>
  <conditionalFormatting sqref="A44">
    <cfRule type="duplicateValues" dxfId="663" priority="1845"/>
  </conditionalFormatting>
  <conditionalFormatting sqref="B16">
    <cfRule type="duplicateValues" dxfId="662" priority="9"/>
  </conditionalFormatting>
  <conditionalFormatting sqref="A16">
    <cfRule type="duplicateValues" dxfId="661" priority="10"/>
  </conditionalFormatting>
  <conditionalFormatting sqref="B14:B15">
    <cfRule type="duplicateValues" dxfId="660" priority="7"/>
  </conditionalFormatting>
  <conditionalFormatting sqref="A14:A15">
    <cfRule type="duplicateValues" dxfId="659" priority="8"/>
  </conditionalFormatting>
  <conditionalFormatting sqref="A43">
    <cfRule type="duplicateValues" dxfId="658" priority="6"/>
  </conditionalFormatting>
  <conditionalFormatting sqref="B43">
    <cfRule type="duplicateValues" dxfId="657" priority="5"/>
  </conditionalFormatting>
  <conditionalFormatting sqref="A11">
    <cfRule type="duplicateValues" dxfId="656" priority="4"/>
  </conditionalFormatting>
  <conditionalFormatting sqref="B11">
    <cfRule type="duplicateValues" dxfId="655" priority="3"/>
  </conditionalFormatting>
  <conditionalFormatting sqref="A12">
    <cfRule type="duplicateValues" dxfId="654" priority="2"/>
  </conditionalFormatting>
  <conditionalFormatting sqref="B12">
    <cfRule type="duplicateValues" dxfId="653" priority="1"/>
  </conditionalFormatting>
  <pageMargins left="0.70866141732283472" right="0.70866141732283472" top="0" bottom="0" header="0.31496062992125984" footer="0.31496062992125984"/>
  <pageSetup paperSize="9" scale="50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theme="5" tint="0.59999389629810485"/>
  </sheetPr>
  <dimension ref="A1:N45"/>
  <sheetViews>
    <sheetView showGridLines="0" zoomScale="85" zoomScaleNormal="85" zoomScaleSheetLayoutView="90" workbookViewId="0">
      <pane xSplit="12" ySplit="4" topLeftCell="M5" activePane="bottomRight" state="frozen"/>
      <selection activeCell="C6" sqref="C6"/>
      <selection pane="topRight" activeCell="C6" sqref="C6"/>
      <selection pane="bottomLeft" activeCell="C6" sqref="C6"/>
      <selection pane="bottomRight" activeCell="C3" sqref="C3"/>
    </sheetView>
  </sheetViews>
  <sheetFormatPr defaultColWidth="8.88671875" defaultRowHeight="14.4" x14ac:dyDescent="0.3"/>
  <cols>
    <col min="1" max="1" width="15.21875" style="11" customWidth="1"/>
    <col min="2" max="2" width="10.6640625" style="11" customWidth="1"/>
    <col min="3" max="3" width="69.5546875" style="12" customWidth="1"/>
    <col min="4" max="4" width="11.109375" style="13" customWidth="1"/>
    <col min="5" max="5" width="8.6640625" style="13" hidden="1" customWidth="1"/>
    <col min="6" max="6" width="12.6640625" style="13" hidden="1" customWidth="1"/>
    <col min="7" max="7" width="10.6640625" style="2" customWidth="1"/>
    <col min="8" max="8" width="8.6640625" style="14" customWidth="1"/>
    <col min="9" max="9" width="10.6640625" style="14" customWidth="1"/>
    <col min="10" max="10" width="10.6640625" style="16" customWidth="1"/>
    <col min="11" max="11" width="9.5546875" style="21" customWidth="1"/>
    <col min="12" max="12" width="6" style="15" customWidth="1"/>
  </cols>
  <sheetData>
    <row r="1" spans="1:14" ht="38.4" customHeight="1" thickBot="1" x14ac:dyDescent="0.35">
      <c r="A1" s="34"/>
      <c r="B1" s="17"/>
      <c r="C1" s="966" t="s">
        <v>607</v>
      </c>
      <c r="D1" s="966"/>
      <c r="E1" s="966"/>
      <c r="F1" s="966"/>
      <c r="G1" s="966"/>
      <c r="H1" s="966"/>
      <c r="I1" s="966"/>
      <c r="J1" s="17"/>
      <c r="K1" s="34"/>
      <c r="L1" s="17"/>
    </row>
    <row r="2" spans="1:14" ht="25.2" customHeight="1" x14ac:dyDescent="0.3">
      <c r="A2" s="10"/>
      <c r="B2" s="18"/>
      <c r="C2" s="18"/>
      <c r="D2" s="18"/>
      <c r="E2" s="18"/>
      <c r="F2" s="18"/>
      <c r="G2" s="963" t="s">
        <v>96</v>
      </c>
      <c r="H2" s="964"/>
      <c r="I2" s="964"/>
      <c r="J2" s="965"/>
      <c r="K2" s="35"/>
      <c r="L2" s="18"/>
    </row>
    <row r="3" spans="1:14" s="19" customFormat="1" ht="50.4" customHeight="1" thickBot="1" x14ac:dyDescent="0.35">
      <c r="A3" s="506" t="s">
        <v>0</v>
      </c>
      <c r="B3" s="507" t="s">
        <v>44</v>
      </c>
      <c r="C3" s="507" t="s">
        <v>65</v>
      </c>
      <c r="D3" s="507" t="s">
        <v>93</v>
      </c>
      <c r="E3" s="507" t="s">
        <v>99</v>
      </c>
      <c r="F3" s="648" t="s">
        <v>98</v>
      </c>
      <c r="G3" s="650" t="s">
        <v>71</v>
      </c>
      <c r="H3" s="651" t="s">
        <v>45</v>
      </c>
      <c r="I3" s="651" t="s">
        <v>356</v>
      </c>
      <c r="J3" s="652" t="s">
        <v>357</v>
      </c>
      <c r="K3" s="649" t="s">
        <v>1</v>
      </c>
      <c r="L3" s="508"/>
      <c r="N3" s="55"/>
    </row>
    <row r="4" spans="1:14" s="8" customFormat="1" ht="24.6" customHeight="1" thickBot="1" x14ac:dyDescent="0.35">
      <c r="A4" s="6"/>
      <c r="B4" s="6"/>
      <c r="C4" s="505" t="s">
        <v>75</v>
      </c>
      <c r="D4" s="6"/>
      <c r="E4" s="6"/>
      <c r="F4" s="6"/>
      <c r="G4" s="509">
        <f>SUMPRODUCT(($H5:$H108=0)*$G5:$G108*$K5:$K108)+SUMPRODUCT(($H10:$H108&gt;0)*$H10:$H108*$K10:$K108)</f>
        <v>0</v>
      </c>
      <c r="H4" s="50"/>
      <c r="I4" s="58">
        <f>SUMPRODUCT(K5:K108,I5:I108)</f>
        <v>0</v>
      </c>
      <c r="J4" s="510">
        <f>SUMPRODUCT(K5:K108,J5:J108)</f>
        <v>0</v>
      </c>
      <c r="K4" s="7">
        <f>SUM(K6:K44)</f>
        <v>0</v>
      </c>
      <c r="L4" s="7" t="s">
        <v>76</v>
      </c>
    </row>
    <row r="5" spans="1:14" s="1" customFormat="1" ht="24.6" customHeight="1" thickBot="1" x14ac:dyDescent="0.35">
      <c r="A5" s="523"/>
      <c r="B5" s="524" t="s">
        <v>294</v>
      </c>
      <c r="C5" s="525"/>
      <c r="D5" s="526"/>
      <c r="E5" s="526"/>
      <c r="F5" s="526"/>
      <c r="G5" s="526"/>
      <c r="H5" s="527"/>
      <c r="I5" s="528"/>
      <c r="J5" s="529"/>
      <c r="K5" s="36"/>
      <c r="L5" s="22"/>
    </row>
    <row r="6" spans="1:14" s="260" customFormat="1" ht="34.5" hidden="1" customHeight="1" x14ac:dyDescent="0.3">
      <c r="A6" s="282" t="s">
        <v>551</v>
      </c>
      <c r="B6" s="513" t="s">
        <v>552</v>
      </c>
      <c r="C6" s="511" t="s">
        <v>553</v>
      </c>
      <c r="D6" s="512" t="s">
        <v>554</v>
      </c>
      <c r="E6" s="512"/>
      <c r="F6" s="514"/>
      <c r="G6" s="515"/>
      <c r="H6" s="516"/>
      <c r="I6" s="516"/>
      <c r="J6" s="517"/>
      <c r="K6" s="23"/>
      <c r="L6" s="24" t="s">
        <v>76</v>
      </c>
    </row>
    <row r="7" spans="1:14" s="260" customFormat="1" ht="42.6" customHeight="1" x14ac:dyDescent="0.3">
      <c r="A7" s="923" t="s">
        <v>669</v>
      </c>
      <c r="B7" s="924" t="s">
        <v>668</v>
      </c>
      <c r="C7" s="925" t="s">
        <v>670</v>
      </c>
      <c r="D7" s="926" t="s">
        <v>94</v>
      </c>
      <c r="E7" s="926"/>
      <c r="F7" s="926"/>
      <c r="G7" s="927">
        <v>876</v>
      </c>
      <c r="H7" s="927"/>
      <c r="I7" s="927">
        <v>701</v>
      </c>
      <c r="J7" s="928">
        <v>490</v>
      </c>
      <c r="K7" s="23"/>
      <c r="L7" s="24" t="s">
        <v>76</v>
      </c>
    </row>
    <row r="8" spans="1:14" s="260" customFormat="1" ht="45.75" customHeight="1" thickBot="1" x14ac:dyDescent="0.35">
      <c r="A8" s="929" t="s">
        <v>667</v>
      </c>
      <c r="B8" s="930" t="s">
        <v>666</v>
      </c>
      <c r="C8" s="931" t="s">
        <v>671</v>
      </c>
      <c r="D8" s="932" t="s">
        <v>94</v>
      </c>
      <c r="E8" s="932"/>
      <c r="F8" s="932"/>
      <c r="G8" s="933">
        <v>894</v>
      </c>
      <c r="H8" s="933"/>
      <c r="I8" s="933">
        <v>715</v>
      </c>
      <c r="J8" s="934">
        <v>500</v>
      </c>
      <c r="K8" s="23"/>
      <c r="L8" s="24" t="s">
        <v>76</v>
      </c>
    </row>
    <row r="9" spans="1:14" s="1" customFormat="1" ht="24.6" customHeight="1" thickBot="1" x14ac:dyDescent="0.35">
      <c r="A9" s="523"/>
      <c r="B9" s="524" t="s">
        <v>291</v>
      </c>
      <c r="C9" s="525"/>
      <c r="D9" s="526"/>
      <c r="E9" s="526"/>
      <c r="F9" s="526"/>
      <c r="G9" s="540"/>
      <c r="H9" s="540"/>
      <c r="I9" s="540"/>
      <c r="J9" s="541"/>
      <c r="K9" s="36"/>
      <c r="L9" s="22"/>
    </row>
    <row r="10" spans="1:14" s="261" customFormat="1" ht="56.25" customHeight="1" x14ac:dyDescent="0.3">
      <c r="A10" s="535">
        <v>4640026032447</v>
      </c>
      <c r="B10" s="560" t="s">
        <v>269</v>
      </c>
      <c r="C10" s="536" t="s">
        <v>476</v>
      </c>
      <c r="D10" s="537" t="s">
        <v>91</v>
      </c>
      <c r="E10" s="537"/>
      <c r="F10" s="537"/>
      <c r="G10" s="538">
        <v>2600</v>
      </c>
      <c r="H10" s="538"/>
      <c r="I10" s="538">
        <v>2080</v>
      </c>
      <c r="J10" s="539">
        <v>1456</v>
      </c>
      <c r="K10" s="23"/>
      <c r="L10" s="24" t="s">
        <v>76</v>
      </c>
    </row>
    <row r="11" spans="1:14" s="261" customFormat="1" ht="48.75" customHeight="1" thickBot="1" x14ac:dyDescent="0.35">
      <c r="A11" s="548">
        <v>4640026032423</v>
      </c>
      <c r="B11" s="805" t="s">
        <v>270</v>
      </c>
      <c r="C11" s="531" t="s">
        <v>396</v>
      </c>
      <c r="D11" s="532" t="s">
        <v>91</v>
      </c>
      <c r="E11" s="532"/>
      <c r="F11" s="532"/>
      <c r="G11" s="533">
        <v>2150</v>
      </c>
      <c r="H11" s="533"/>
      <c r="I11" s="533">
        <v>1720</v>
      </c>
      <c r="J11" s="534">
        <v>1204</v>
      </c>
      <c r="K11" s="23"/>
      <c r="L11" s="24" t="s">
        <v>76</v>
      </c>
    </row>
    <row r="12" spans="1:14" s="9" customFormat="1" ht="22.2" customHeight="1" thickBot="1" x14ac:dyDescent="0.35">
      <c r="A12" s="551"/>
      <c r="B12" s="524" t="s">
        <v>298</v>
      </c>
      <c r="C12" s="526"/>
      <c r="D12" s="526"/>
      <c r="E12" s="526"/>
      <c r="F12" s="526"/>
      <c r="G12" s="540"/>
      <c r="H12" s="540"/>
      <c r="I12" s="540"/>
      <c r="J12" s="541"/>
      <c r="K12" s="36"/>
      <c r="L12" s="22"/>
    </row>
    <row r="13" spans="1:14" s="9" customFormat="1" ht="45.75" customHeight="1" x14ac:dyDescent="0.3">
      <c r="A13" s="549" t="s">
        <v>456</v>
      </c>
      <c r="B13" s="560" t="s">
        <v>243</v>
      </c>
      <c r="C13" s="536" t="s">
        <v>512</v>
      </c>
      <c r="D13" s="537" t="s">
        <v>242</v>
      </c>
      <c r="E13" s="550"/>
      <c r="F13" s="550"/>
      <c r="G13" s="538">
        <v>270</v>
      </c>
      <c r="H13" s="538"/>
      <c r="I13" s="538">
        <v>216</v>
      </c>
      <c r="J13" s="539">
        <v>151</v>
      </c>
      <c r="K13" s="23"/>
      <c r="L13" s="24" t="s">
        <v>76</v>
      </c>
    </row>
    <row r="14" spans="1:14" s="9" customFormat="1" ht="35.25" customHeight="1" x14ac:dyDescent="0.3">
      <c r="A14" s="542" t="s">
        <v>79</v>
      </c>
      <c r="B14" s="554" t="s">
        <v>80</v>
      </c>
      <c r="C14" s="543" t="s">
        <v>485</v>
      </c>
      <c r="D14" s="544" t="s">
        <v>90</v>
      </c>
      <c r="E14" s="545">
        <v>100</v>
      </c>
      <c r="F14" s="545" t="s">
        <v>100</v>
      </c>
      <c r="G14" s="546">
        <v>1450</v>
      </c>
      <c r="H14" s="546"/>
      <c r="I14" s="521">
        <v>1160</v>
      </c>
      <c r="J14" s="522">
        <v>812</v>
      </c>
      <c r="K14" s="23"/>
      <c r="L14" s="24" t="s">
        <v>76</v>
      </c>
    </row>
    <row r="15" spans="1:14" s="9" customFormat="1" ht="43.8" customHeight="1" x14ac:dyDescent="0.3">
      <c r="A15" s="530" t="s">
        <v>453</v>
      </c>
      <c r="B15" s="805" t="s">
        <v>295</v>
      </c>
      <c r="C15" s="531" t="s">
        <v>658</v>
      </c>
      <c r="D15" s="532" t="s">
        <v>84</v>
      </c>
      <c r="E15" s="532"/>
      <c r="F15" s="532"/>
      <c r="G15" s="533">
        <v>2350</v>
      </c>
      <c r="H15" s="533"/>
      <c r="I15" s="533">
        <v>1880</v>
      </c>
      <c r="J15" s="534">
        <v>1316</v>
      </c>
      <c r="K15" s="23"/>
      <c r="L15" s="24"/>
    </row>
    <row r="16" spans="1:14" s="9" customFormat="1" ht="35.25" customHeight="1" x14ac:dyDescent="0.3">
      <c r="A16" s="542" t="s">
        <v>543</v>
      </c>
      <c r="B16" s="554" t="s">
        <v>544</v>
      </c>
      <c r="C16" s="543" t="s">
        <v>557</v>
      </c>
      <c r="D16" s="544" t="s">
        <v>94</v>
      </c>
      <c r="E16" s="545">
        <v>101</v>
      </c>
      <c r="F16" s="545" t="s">
        <v>503</v>
      </c>
      <c r="G16" s="546">
        <v>1490</v>
      </c>
      <c r="H16" s="546"/>
      <c r="I16" s="521">
        <v>1192</v>
      </c>
      <c r="J16" s="522">
        <v>834</v>
      </c>
      <c r="K16" s="23"/>
      <c r="L16" s="24" t="s">
        <v>76</v>
      </c>
    </row>
    <row r="17" spans="1:12" s="9" customFormat="1" ht="35.25" hidden="1" customHeight="1" x14ac:dyDescent="0.3">
      <c r="A17" s="555"/>
      <c r="B17" s="571"/>
      <c r="C17" s="583"/>
      <c r="D17" s="557"/>
      <c r="E17" s="558"/>
      <c r="F17" s="558"/>
      <c r="G17" s="559"/>
      <c r="H17" s="559"/>
      <c r="I17" s="533"/>
      <c r="J17" s="534"/>
      <c r="K17" s="23"/>
      <c r="L17" s="24"/>
    </row>
    <row r="18" spans="1:12" s="9" customFormat="1" ht="35.25" hidden="1" customHeight="1" x14ac:dyDescent="0.3">
      <c r="A18" s="555"/>
      <c r="B18" s="571"/>
      <c r="C18" s="583"/>
      <c r="D18" s="557"/>
      <c r="E18" s="558"/>
      <c r="F18" s="558"/>
      <c r="G18" s="559"/>
      <c r="H18" s="559"/>
      <c r="I18" s="533"/>
      <c r="J18" s="534"/>
      <c r="K18" s="23"/>
      <c r="L18" s="24"/>
    </row>
    <row r="19" spans="1:12" s="9" customFormat="1" ht="31.2" customHeight="1" thickBot="1" x14ac:dyDescent="0.35">
      <c r="A19" s="555" t="s">
        <v>454</v>
      </c>
      <c r="B19" s="571" t="s">
        <v>455</v>
      </c>
      <c r="C19" s="556" t="s">
        <v>556</v>
      </c>
      <c r="D19" s="557" t="s">
        <v>94</v>
      </c>
      <c r="E19" s="558">
        <v>160</v>
      </c>
      <c r="F19" s="558" t="s">
        <v>101</v>
      </c>
      <c r="G19" s="559">
        <v>910</v>
      </c>
      <c r="H19" s="559"/>
      <c r="I19" s="533">
        <v>726</v>
      </c>
      <c r="J19" s="534">
        <v>508</v>
      </c>
      <c r="K19" s="23"/>
      <c r="L19" s="24" t="s">
        <v>76</v>
      </c>
    </row>
    <row r="20" spans="1:12" s="1" customFormat="1" ht="24.6" customHeight="1" thickBot="1" x14ac:dyDescent="0.35">
      <c r="A20" s="551"/>
      <c r="B20" s="524" t="s">
        <v>69</v>
      </c>
      <c r="C20" s="526"/>
      <c r="D20" s="526"/>
      <c r="E20" s="526"/>
      <c r="F20" s="526"/>
      <c r="G20" s="540"/>
      <c r="H20" s="540"/>
      <c r="I20" s="561"/>
      <c r="J20" s="562"/>
      <c r="K20" s="37"/>
      <c r="L20" s="25"/>
    </row>
    <row r="21" spans="1:12" s="1" customFormat="1" ht="45.75" customHeight="1" x14ac:dyDescent="0.3">
      <c r="A21" s="549" t="s">
        <v>457</v>
      </c>
      <c r="B21" s="560" t="s">
        <v>245</v>
      </c>
      <c r="C21" s="536" t="s">
        <v>513</v>
      </c>
      <c r="D21" s="537" t="s">
        <v>242</v>
      </c>
      <c r="E21" s="550"/>
      <c r="F21" s="550"/>
      <c r="G21" s="538">
        <v>260</v>
      </c>
      <c r="H21" s="538"/>
      <c r="I21" s="538">
        <v>208</v>
      </c>
      <c r="J21" s="539">
        <v>146</v>
      </c>
      <c r="K21" s="283"/>
      <c r="L21" s="24" t="s">
        <v>76</v>
      </c>
    </row>
    <row r="22" spans="1:12" s="1" customFormat="1" ht="48" customHeight="1" thickBot="1" x14ac:dyDescent="0.35">
      <c r="A22" s="553">
        <v>4640026032331</v>
      </c>
      <c r="B22" s="554" t="s">
        <v>220</v>
      </c>
      <c r="C22" s="547" t="s">
        <v>472</v>
      </c>
      <c r="D22" s="544" t="s">
        <v>90</v>
      </c>
      <c r="E22" s="545">
        <v>100</v>
      </c>
      <c r="F22" s="545" t="s">
        <v>100</v>
      </c>
      <c r="G22" s="546">
        <v>1300</v>
      </c>
      <c r="H22" s="546"/>
      <c r="I22" s="521">
        <v>1040</v>
      </c>
      <c r="J22" s="522">
        <v>728</v>
      </c>
      <c r="K22" s="23"/>
      <c r="L22" s="24" t="s">
        <v>76</v>
      </c>
    </row>
    <row r="23" spans="1:12" s="1" customFormat="1" ht="48" hidden="1" customHeight="1" x14ac:dyDescent="0.35">
      <c r="A23" s="563"/>
      <c r="B23" s="564"/>
      <c r="C23" s="565" t="s">
        <v>504</v>
      </c>
      <c r="D23" s="566" t="s">
        <v>94</v>
      </c>
      <c r="E23" s="567">
        <v>101</v>
      </c>
      <c r="F23" s="568" t="s">
        <v>503</v>
      </c>
      <c r="G23" s="569"/>
      <c r="H23" s="570"/>
      <c r="I23" s="516"/>
      <c r="J23" s="517"/>
      <c r="K23" s="23"/>
      <c r="L23" s="24" t="s">
        <v>76</v>
      </c>
    </row>
    <row r="24" spans="1:12" s="1" customFormat="1" ht="24.6" customHeight="1" thickBot="1" x14ac:dyDescent="0.35">
      <c r="A24" s="551"/>
      <c r="B24" s="524" t="s">
        <v>292</v>
      </c>
      <c r="C24" s="526"/>
      <c r="D24" s="526"/>
      <c r="E24" s="526"/>
      <c r="F24" s="526"/>
      <c r="G24" s="540"/>
      <c r="H24" s="540"/>
      <c r="I24" s="561"/>
      <c r="J24" s="562"/>
      <c r="K24" s="37"/>
      <c r="L24" s="25"/>
    </row>
    <row r="25" spans="1:12" s="1" customFormat="1" ht="44.25" customHeight="1" x14ac:dyDescent="0.3">
      <c r="A25" s="549" t="s">
        <v>458</v>
      </c>
      <c r="B25" s="560" t="s">
        <v>241</v>
      </c>
      <c r="C25" s="536" t="s">
        <v>514</v>
      </c>
      <c r="D25" s="537" t="s">
        <v>242</v>
      </c>
      <c r="E25" s="550"/>
      <c r="F25" s="550"/>
      <c r="G25" s="538">
        <v>278</v>
      </c>
      <c r="H25" s="538"/>
      <c r="I25" s="538">
        <v>222.4</v>
      </c>
      <c r="J25" s="539">
        <v>155</v>
      </c>
      <c r="K25" s="283"/>
      <c r="L25" s="24" t="s">
        <v>76</v>
      </c>
    </row>
    <row r="26" spans="1:12" s="1" customFormat="1" ht="37.200000000000003" customHeight="1" x14ac:dyDescent="0.3">
      <c r="A26" s="571" t="s">
        <v>35</v>
      </c>
      <c r="B26" s="571" t="s">
        <v>34</v>
      </c>
      <c r="C26" s="556" t="s">
        <v>397</v>
      </c>
      <c r="D26" s="557" t="s">
        <v>92</v>
      </c>
      <c r="E26" s="558">
        <v>30</v>
      </c>
      <c r="F26" s="558" t="s">
        <v>102</v>
      </c>
      <c r="G26" s="559">
        <v>1980</v>
      </c>
      <c r="H26" s="559"/>
      <c r="I26" s="533">
        <v>1584</v>
      </c>
      <c r="J26" s="534">
        <v>1109</v>
      </c>
      <c r="K26" s="283"/>
      <c r="L26" s="24" t="s">
        <v>76</v>
      </c>
    </row>
    <row r="27" spans="1:12" s="9" customFormat="1" ht="42.75" customHeight="1" thickBot="1" x14ac:dyDescent="0.35">
      <c r="A27" s="518" t="s">
        <v>452</v>
      </c>
      <c r="B27" s="552" t="s">
        <v>632</v>
      </c>
      <c r="C27" s="519" t="s">
        <v>662</v>
      </c>
      <c r="D27" s="520" t="s">
        <v>90</v>
      </c>
      <c r="E27" s="520"/>
      <c r="F27" s="520"/>
      <c r="G27" s="521">
        <v>3950</v>
      </c>
      <c r="H27" s="521"/>
      <c r="I27" s="521">
        <v>3160</v>
      </c>
      <c r="J27" s="522">
        <v>2212</v>
      </c>
      <c r="K27" s="23"/>
      <c r="L27" s="24" t="s">
        <v>76</v>
      </c>
    </row>
    <row r="28" spans="1:12" s="1" customFormat="1" ht="24.6" customHeight="1" thickBot="1" x14ac:dyDescent="0.35">
      <c r="A28" s="551"/>
      <c r="B28" s="524" t="s">
        <v>70</v>
      </c>
      <c r="C28" s="526"/>
      <c r="D28" s="526"/>
      <c r="E28" s="526"/>
      <c r="F28" s="526"/>
      <c r="G28" s="573"/>
      <c r="H28" s="540"/>
      <c r="I28" s="561"/>
      <c r="J28" s="562"/>
      <c r="K28" s="37"/>
      <c r="L28" s="25"/>
    </row>
    <row r="29" spans="1:12" s="1" customFormat="1" ht="31.5" customHeight="1" x14ac:dyDescent="0.3">
      <c r="A29" s="549" t="s">
        <v>459</v>
      </c>
      <c r="B29" s="560" t="s">
        <v>244</v>
      </c>
      <c r="C29" s="572" t="s">
        <v>398</v>
      </c>
      <c r="D29" s="537" t="s">
        <v>242</v>
      </c>
      <c r="E29" s="550"/>
      <c r="F29" s="550"/>
      <c r="G29" s="538">
        <v>260</v>
      </c>
      <c r="H29" s="538"/>
      <c r="I29" s="538">
        <v>208</v>
      </c>
      <c r="J29" s="539">
        <v>146</v>
      </c>
      <c r="K29" s="283"/>
      <c r="L29" s="24" t="s">
        <v>76</v>
      </c>
    </row>
    <row r="30" spans="1:12" s="1" customFormat="1" ht="34.5" customHeight="1" x14ac:dyDescent="0.3">
      <c r="A30" s="542" t="s">
        <v>140</v>
      </c>
      <c r="B30" s="554" t="s">
        <v>136</v>
      </c>
      <c r="C30" s="547" t="s">
        <v>545</v>
      </c>
      <c r="D30" s="544" t="s">
        <v>92</v>
      </c>
      <c r="E30" s="545">
        <v>30</v>
      </c>
      <c r="F30" s="545" t="s">
        <v>102</v>
      </c>
      <c r="G30" s="546">
        <v>1480</v>
      </c>
      <c r="H30" s="546"/>
      <c r="I30" s="521">
        <v>1184</v>
      </c>
      <c r="J30" s="522">
        <v>829</v>
      </c>
      <c r="K30" s="23"/>
      <c r="L30" s="24" t="s">
        <v>76</v>
      </c>
    </row>
    <row r="31" spans="1:12" s="9" customFormat="1" ht="37.799999999999997" customHeight="1" x14ac:dyDescent="0.3">
      <c r="A31" s="554" t="s">
        <v>39</v>
      </c>
      <c r="B31" s="554" t="s">
        <v>38</v>
      </c>
      <c r="C31" s="547" t="s">
        <v>399</v>
      </c>
      <c r="D31" s="544" t="s">
        <v>92</v>
      </c>
      <c r="E31" s="545">
        <v>30</v>
      </c>
      <c r="F31" s="545" t="s">
        <v>102</v>
      </c>
      <c r="G31" s="546">
        <v>1780</v>
      </c>
      <c r="H31" s="546"/>
      <c r="I31" s="521">
        <v>1424</v>
      </c>
      <c r="J31" s="522">
        <v>997</v>
      </c>
      <c r="K31" s="23"/>
      <c r="L31" s="24" t="s">
        <v>76</v>
      </c>
    </row>
    <row r="32" spans="1:12" s="9" customFormat="1" ht="31.8" customHeight="1" thickBot="1" x14ac:dyDescent="0.35">
      <c r="A32" s="574">
        <v>4640026032201</v>
      </c>
      <c r="B32" s="571" t="s">
        <v>180</v>
      </c>
      <c r="C32" s="575" t="s">
        <v>672</v>
      </c>
      <c r="D32" s="557" t="s">
        <v>90</v>
      </c>
      <c r="E32" s="558">
        <v>100</v>
      </c>
      <c r="F32" s="558" t="s">
        <v>100</v>
      </c>
      <c r="G32" s="559">
        <v>2490</v>
      </c>
      <c r="H32" s="559"/>
      <c r="I32" s="533">
        <v>1780</v>
      </c>
      <c r="J32" s="534">
        <v>1245</v>
      </c>
      <c r="K32" s="23"/>
      <c r="L32" s="24" t="s">
        <v>76</v>
      </c>
    </row>
    <row r="33" spans="1:12" s="1" customFormat="1" ht="24.6" customHeight="1" thickBot="1" x14ac:dyDescent="0.35">
      <c r="A33" s="551"/>
      <c r="B33" s="524" t="s">
        <v>77</v>
      </c>
      <c r="C33" s="526"/>
      <c r="D33" s="526"/>
      <c r="E33" s="526"/>
      <c r="F33" s="526"/>
      <c r="G33" s="540"/>
      <c r="H33" s="540"/>
      <c r="I33" s="561"/>
      <c r="J33" s="562"/>
      <c r="K33" s="37"/>
      <c r="L33" s="25"/>
    </row>
    <row r="34" spans="1:12" s="1" customFormat="1" ht="41.4" customHeight="1" x14ac:dyDescent="0.3">
      <c r="A34" s="916" t="s">
        <v>660</v>
      </c>
      <c r="B34" s="917" t="s">
        <v>659</v>
      </c>
      <c r="C34" s="918" t="s">
        <v>661</v>
      </c>
      <c r="D34" s="919" t="s">
        <v>242</v>
      </c>
      <c r="E34" s="920">
        <v>31</v>
      </c>
      <c r="F34" s="920" t="s">
        <v>539</v>
      </c>
      <c r="G34" s="921">
        <v>174</v>
      </c>
      <c r="H34" s="921"/>
      <c r="I34" s="921">
        <v>139</v>
      </c>
      <c r="J34" s="922">
        <v>97</v>
      </c>
      <c r="K34" s="23"/>
      <c r="L34" s="24" t="s">
        <v>76</v>
      </c>
    </row>
    <row r="35" spans="1:12" s="1" customFormat="1" ht="37.5" customHeight="1" x14ac:dyDescent="0.3">
      <c r="A35" s="576" t="s">
        <v>141</v>
      </c>
      <c r="B35" s="577" t="s">
        <v>560</v>
      </c>
      <c r="C35" s="578" t="s">
        <v>542</v>
      </c>
      <c r="D35" s="579" t="s">
        <v>92</v>
      </c>
      <c r="E35" s="580">
        <v>31</v>
      </c>
      <c r="F35" s="580" t="s">
        <v>539</v>
      </c>
      <c r="G35" s="581">
        <v>1750</v>
      </c>
      <c r="H35" s="581"/>
      <c r="I35" s="538">
        <v>1400</v>
      </c>
      <c r="J35" s="539">
        <v>980</v>
      </c>
      <c r="K35" s="23"/>
      <c r="L35" s="24" t="s">
        <v>76</v>
      </c>
    </row>
    <row r="36" spans="1:12" s="9" customFormat="1" ht="39.75" customHeight="1" x14ac:dyDescent="0.3">
      <c r="A36" s="554" t="s">
        <v>43</v>
      </c>
      <c r="B36" s="554" t="s">
        <v>41</v>
      </c>
      <c r="C36" s="547" t="s">
        <v>400</v>
      </c>
      <c r="D36" s="544" t="s">
        <v>91</v>
      </c>
      <c r="E36" s="545">
        <v>70</v>
      </c>
      <c r="F36" s="545" t="s">
        <v>103</v>
      </c>
      <c r="G36" s="546">
        <v>1750</v>
      </c>
      <c r="H36" s="546"/>
      <c r="I36" s="521">
        <v>1400</v>
      </c>
      <c r="J36" s="522">
        <v>980</v>
      </c>
      <c r="K36" s="23"/>
      <c r="L36" s="24" t="s">
        <v>76</v>
      </c>
    </row>
    <row r="37" spans="1:12" s="9" customFormat="1" ht="39.75" customHeight="1" x14ac:dyDescent="0.3">
      <c r="A37" s="554" t="s">
        <v>46</v>
      </c>
      <c r="B37" s="554" t="s">
        <v>42</v>
      </c>
      <c r="C37" s="547" t="s">
        <v>480</v>
      </c>
      <c r="D37" s="544" t="s">
        <v>91</v>
      </c>
      <c r="E37" s="545">
        <v>70</v>
      </c>
      <c r="F37" s="545" t="s">
        <v>103</v>
      </c>
      <c r="G37" s="546">
        <v>1990</v>
      </c>
      <c r="H37" s="546"/>
      <c r="I37" s="521">
        <v>1592</v>
      </c>
      <c r="J37" s="522">
        <v>1114</v>
      </c>
      <c r="K37" s="23"/>
      <c r="L37" s="24" t="s">
        <v>76</v>
      </c>
    </row>
    <row r="38" spans="1:12" s="1" customFormat="1" ht="37.5" customHeight="1" thickBot="1" x14ac:dyDescent="0.35">
      <c r="A38" s="555" t="s">
        <v>540</v>
      </c>
      <c r="B38" s="571" t="s">
        <v>541</v>
      </c>
      <c r="C38" s="583" t="s">
        <v>555</v>
      </c>
      <c r="D38" s="557" t="s">
        <v>94</v>
      </c>
      <c r="E38" s="558">
        <v>30</v>
      </c>
      <c r="F38" s="558" t="s">
        <v>102</v>
      </c>
      <c r="G38" s="559">
        <v>1275</v>
      </c>
      <c r="H38" s="559"/>
      <c r="I38" s="533">
        <v>1020</v>
      </c>
      <c r="J38" s="534">
        <v>714</v>
      </c>
      <c r="K38" s="23"/>
      <c r="L38" s="24" t="s">
        <v>76</v>
      </c>
    </row>
    <row r="39" spans="1:12" ht="18.600000000000001" thickBot="1" x14ac:dyDescent="0.35">
      <c r="A39" s="585"/>
      <c r="B39" s="524" t="s">
        <v>293</v>
      </c>
      <c r="C39" s="525"/>
      <c r="D39" s="526"/>
      <c r="E39" s="526"/>
      <c r="F39" s="526"/>
      <c r="G39" s="540"/>
      <c r="H39" s="540"/>
      <c r="I39" s="561"/>
      <c r="J39" s="562"/>
      <c r="K39" s="36"/>
      <c r="L39" s="22"/>
    </row>
    <row r="40" spans="1:12" s="226" customFormat="1" ht="44.25" customHeight="1" x14ac:dyDescent="0.3">
      <c r="A40" s="584" t="s">
        <v>460</v>
      </c>
      <c r="B40" s="560" t="s">
        <v>282</v>
      </c>
      <c r="C40" s="536" t="s">
        <v>510</v>
      </c>
      <c r="D40" s="537" t="s">
        <v>246</v>
      </c>
      <c r="E40" s="537"/>
      <c r="F40" s="537"/>
      <c r="G40" s="538">
        <v>1100</v>
      </c>
      <c r="H40" s="538"/>
      <c r="I40" s="538">
        <v>880</v>
      </c>
      <c r="J40" s="539">
        <v>616</v>
      </c>
      <c r="K40" s="23"/>
      <c r="L40" s="24" t="s">
        <v>76</v>
      </c>
    </row>
    <row r="41" spans="1:12" s="226" customFormat="1" ht="41.25" customHeight="1" x14ac:dyDescent="0.3">
      <c r="A41" s="582" t="s">
        <v>461</v>
      </c>
      <c r="B41" s="552" t="s">
        <v>283</v>
      </c>
      <c r="C41" s="519" t="s">
        <v>509</v>
      </c>
      <c r="D41" s="520" t="s">
        <v>246</v>
      </c>
      <c r="E41" s="520"/>
      <c r="F41" s="520"/>
      <c r="G41" s="521">
        <v>1060</v>
      </c>
      <c r="H41" s="521"/>
      <c r="I41" s="521">
        <v>848</v>
      </c>
      <c r="J41" s="522">
        <v>594</v>
      </c>
      <c r="K41" s="23"/>
      <c r="L41" s="24" t="s">
        <v>76</v>
      </c>
    </row>
    <row r="42" spans="1:12" s="226" customFormat="1" ht="31.5" customHeight="1" x14ac:dyDescent="0.3">
      <c r="A42" s="582" t="s">
        <v>462</v>
      </c>
      <c r="B42" s="552" t="s">
        <v>284</v>
      </c>
      <c r="C42" s="519" t="s">
        <v>481</v>
      </c>
      <c r="D42" s="520" t="s">
        <v>246</v>
      </c>
      <c r="E42" s="520"/>
      <c r="F42" s="520"/>
      <c r="G42" s="521">
        <v>998</v>
      </c>
      <c r="H42" s="521"/>
      <c r="I42" s="521">
        <v>798.40000000000009</v>
      </c>
      <c r="J42" s="522">
        <v>559</v>
      </c>
      <c r="K42" s="23"/>
      <c r="L42" s="24" t="s">
        <v>76</v>
      </c>
    </row>
    <row r="43" spans="1:12" s="226" customFormat="1" ht="44.25" customHeight="1" x14ac:dyDescent="0.3">
      <c r="A43" s="582" t="s">
        <v>463</v>
      </c>
      <c r="B43" s="552" t="s">
        <v>285</v>
      </c>
      <c r="C43" s="519" t="s">
        <v>511</v>
      </c>
      <c r="D43" s="520" t="s">
        <v>246</v>
      </c>
      <c r="E43" s="520"/>
      <c r="F43" s="520"/>
      <c r="G43" s="521">
        <v>998</v>
      </c>
      <c r="H43" s="521"/>
      <c r="I43" s="521">
        <v>798.40000000000009</v>
      </c>
      <c r="J43" s="522">
        <v>559</v>
      </c>
      <c r="K43" s="23"/>
      <c r="L43" s="24" t="s">
        <v>76</v>
      </c>
    </row>
    <row r="44" spans="1:12" s="226" customFormat="1" ht="27" customHeight="1" x14ac:dyDescent="0.3">
      <c r="A44" s="582" t="s">
        <v>464</v>
      </c>
      <c r="B44" s="552" t="s">
        <v>288</v>
      </c>
      <c r="C44" s="519" t="s">
        <v>247</v>
      </c>
      <c r="D44" s="520" t="s">
        <v>248</v>
      </c>
      <c r="E44" s="520"/>
      <c r="F44" s="520"/>
      <c r="G44" s="521">
        <v>1998</v>
      </c>
      <c r="H44" s="521"/>
      <c r="I44" s="521">
        <v>1598.4</v>
      </c>
      <c r="J44" s="522">
        <v>1119</v>
      </c>
      <c r="K44" s="23"/>
      <c r="L44" s="24" t="s">
        <v>76</v>
      </c>
    </row>
    <row r="45" spans="1:12" x14ac:dyDescent="0.3">
      <c r="A45" s="337"/>
    </row>
  </sheetData>
  <sheetProtection autoFilter="0"/>
  <mergeCells count="2">
    <mergeCell ref="G2:J2"/>
    <mergeCell ref="C1:I1"/>
  </mergeCells>
  <conditionalFormatting sqref="B45:B1048576 B3">
    <cfRule type="duplicateValues" dxfId="652" priority="1277"/>
  </conditionalFormatting>
  <conditionalFormatting sqref="B1:B2">
    <cfRule type="duplicateValues" dxfId="651" priority="132"/>
  </conditionalFormatting>
  <conditionalFormatting sqref="A40:A1048576 A3">
    <cfRule type="duplicateValues" dxfId="650" priority="123"/>
  </conditionalFormatting>
  <conditionalFormatting sqref="A2">
    <cfRule type="duplicateValues" dxfId="649" priority="120"/>
  </conditionalFormatting>
  <conditionalFormatting sqref="A33">
    <cfRule type="duplicateValues" dxfId="648" priority="102"/>
  </conditionalFormatting>
  <conditionalFormatting sqref="B36 B31">
    <cfRule type="duplicateValues" dxfId="647" priority="113"/>
  </conditionalFormatting>
  <conditionalFormatting sqref="B20">
    <cfRule type="duplicateValues" dxfId="646" priority="111"/>
  </conditionalFormatting>
  <conditionalFormatting sqref="B24">
    <cfRule type="duplicateValues" dxfId="645" priority="110"/>
  </conditionalFormatting>
  <conditionalFormatting sqref="B28">
    <cfRule type="duplicateValues" dxfId="644" priority="109"/>
  </conditionalFormatting>
  <conditionalFormatting sqref="B33">
    <cfRule type="duplicateValues" dxfId="643" priority="108"/>
  </conditionalFormatting>
  <conditionalFormatting sqref="A24:A25">
    <cfRule type="duplicateValues" dxfId="642" priority="104"/>
  </conditionalFormatting>
  <conditionalFormatting sqref="A28:A29">
    <cfRule type="duplicateValues" dxfId="641" priority="103"/>
  </conditionalFormatting>
  <conditionalFormatting sqref="B19">
    <cfRule type="duplicateValues" dxfId="640" priority="96"/>
  </conditionalFormatting>
  <conditionalFormatting sqref="A19">
    <cfRule type="duplicateValues" dxfId="639" priority="95"/>
  </conditionalFormatting>
  <conditionalFormatting sqref="B4">
    <cfRule type="duplicateValues" dxfId="638" priority="1411"/>
  </conditionalFormatting>
  <conditionalFormatting sqref="A4">
    <cfRule type="duplicateValues" dxfId="637" priority="1414"/>
  </conditionalFormatting>
  <conditionalFormatting sqref="B30">
    <cfRule type="duplicateValues" dxfId="636" priority="70"/>
  </conditionalFormatting>
  <conditionalFormatting sqref="A30">
    <cfRule type="duplicateValues" dxfId="635" priority="69"/>
  </conditionalFormatting>
  <conditionalFormatting sqref="B22:B23">
    <cfRule type="duplicateValues" dxfId="634" priority="62"/>
  </conditionalFormatting>
  <conditionalFormatting sqref="A22:A23">
    <cfRule type="duplicateValues" dxfId="633" priority="61"/>
  </conditionalFormatting>
  <conditionalFormatting sqref="B12">
    <cfRule type="duplicateValues" dxfId="632" priority="57"/>
  </conditionalFormatting>
  <conditionalFormatting sqref="A12:A13">
    <cfRule type="duplicateValues" dxfId="631" priority="55"/>
  </conditionalFormatting>
  <conditionalFormatting sqref="A10">
    <cfRule type="duplicateValues" dxfId="630" priority="46"/>
  </conditionalFormatting>
  <conditionalFormatting sqref="C1">
    <cfRule type="duplicateValues" dxfId="629" priority="41"/>
  </conditionalFormatting>
  <conditionalFormatting sqref="B5">
    <cfRule type="duplicateValues" dxfId="628" priority="1567"/>
  </conditionalFormatting>
  <conditionalFormatting sqref="A5:A9">
    <cfRule type="duplicateValues" dxfId="627" priority="1571"/>
  </conditionalFormatting>
  <conditionalFormatting sqref="B13">
    <cfRule type="duplicateValues" dxfId="626" priority="36"/>
  </conditionalFormatting>
  <conditionalFormatting sqref="B25">
    <cfRule type="duplicateValues" dxfId="625" priority="35"/>
  </conditionalFormatting>
  <conditionalFormatting sqref="B29">
    <cfRule type="duplicateValues" dxfId="624" priority="34"/>
  </conditionalFormatting>
  <conditionalFormatting sqref="B40:B44">
    <cfRule type="duplicateValues" dxfId="623" priority="32"/>
  </conditionalFormatting>
  <conditionalFormatting sqref="B39">
    <cfRule type="duplicateValues" dxfId="622" priority="27"/>
  </conditionalFormatting>
  <conditionalFormatting sqref="B10">
    <cfRule type="duplicateValues" dxfId="621" priority="25"/>
  </conditionalFormatting>
  <conditionalFormatting sqref="B11">
    <cfRule type="duplicateValues" dxfId="620" priority="24"/>
  </conditionalFormatting>
  <conditionalFormatting sqref="B9">
    <cfRule type="duplicateValues" dxfId="619" priority="26"/>
  </conditionalFormatting>
  <conditionalFormatting sqref="B6:B7">
    <cfRule type="duplicateValues" dxfId="618" priority="23"/>
  </conditionalFormatting>
  <conditionalFormatting sqref="B8">
    <cfRule type="duplicateValues" dxfId="617" priority="21"/>
  </conditionalFormatting>
  <conditionalFormatting sqref="A20:A21">
    <cfRule type="duplicateValues" dxfId="616" priority="1740"/>
  </conditionalFormatting>
  <conditionalFormatting sqref="B21">
    <cfRule type="duplicateValues" dxfId="615" priority="1741"/>
  </conditionalFormatting>
  <conditionalFormatting sqref="A32">
    <cfRule type="duplicateValues" dxfId="614" priority="16"/>
  </conditionalFormatting>
  <conditionalFormatting sqref="B32">
    <cfRule type="duplicateValues" dxfId="613" priority="15"/>
  </conditionalFormatting>
  <conditionalFormatting sqref="A36 A31">
    <cfRule type="duplicateValues" dxfId="612" priority="1774"/>
  </conditionalFormatting>
  <conditionalFormatting sqref="A11">
    <cfRule type="duplicateValues" dxfId="611" priority="1779"/>
  </conditionalFormatting>
  <conditionalFormatting sqref="B14 B16:B18">
    <cfRule type="duplicateValues" dxfId="610" priority="1784"/>
  </conditionalFormatting>
  <conditionalFormatting sqref="A14 A16:A18">
    <cfRule type="duplicateValues" dxfId="609" priority="1785"/>
  </conditionalFormatting>
  <conditionalFormatting sqref="B37">
    <cfRule type="duplicateValues" dxfId="608" priority="13"/>
  </conditionalFormatting>
  <conditionalFormatting sqref="A37">
    <cfRule type="duplicateValues" dxfId="607" priority="14"/>
  </conditionalFormatting>
  <conditionalFormatting sqref="B38">
    <cfRule type="duplicateValues" dxfId="606" priority="12"/>
  </conditionalFormatting>
  <conditionalFormatting sqref="A38">
    <cfRule type="duplicateValues" dxfId="605" priority="11"/>
  </conditionalFormatting>
  <conditionalFormatting sqref="A15">
    <cfRule type="duplicateValues" dxfId="604" priority="10"/>
  </conditionalFormatting>
  <conditionalFormatting sqref="B15">
    <cfRule type="duplicateValues" dxfId="603" priority="9"/>
  </conditionalFormatting>
  <conditionalFormatting sqref="B35">
    <cfRule type="duplicateValues" dxfId="602" priority="7"/>
  </conditionalFormatting>
  <conditionalFormatting sqref="A35">
    <cfRule type="duplicateValues" dxfId="601" priority="8"/>
  </conditionalFormatting>
  <conditionalFormatting sqref="A34">
    <cfRule type="duplicateValues" dxfId="600" priority="6"/>
  </conditionalFormatting>
  <conditionalFormatting sqref="B34">
    <cfRule type="duplicateValues" dxfId="599" priority="5"/>
  </conditionalFormatting>
  <conditionalFormatting sqref="B26">
    <cfRule type="duplicateValues" dxfId="598" priority="3"/>
  </conditionalFormatting>
  <conditionalFormatting sqref="A26">
    <cfRule type="duplicateValues" dxfId="597" priority="4"/>
  </conditionalFormatting>
  <conditionalFormatting sqref="A27">
    <cfRule type="duplicateValues" dxfId="596" priority="2"/>
  </conditionalFormatting>
  <conditionalFormatting sqref="B27">
    <cfRule type="duplicateValues" dxfId="595" priority="1"/>
  </conditionalFormatting>
  <pageMargins left="0.70866141732283472" right="0.70866141732283472" top="0.74803149606299213" bottom="0.74803149606299213" header="0.31496062992125984" footer="0.31496062992125984"/>
  <pageSetup paperSize="9" scale="50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01" operator="containsText" id="{022DAB64-B99A-471D-B759-ABFC56877230}">
            <xm:f>NOT(ISERROR(SEARCH("-",G4)))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G4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6">
    <tabColor rgb="FFD27816"/>
    <pageSetUpPr fitToPage="1"/>
  </sheetPr>
  <dimension ref="A1:M15"/>
  <sheetViews>
    <sheetView showGridLines="0" zoomScale="95" zoomScaleNormal="95" zoomScaleSheetLayoutView="90" workbookViewId="0">
      <pane xSplit="12" ySplit="4" topLeftCell="M5" activePane="bottomRight" state="frozen"/>
      <selection activeCell="C6" sqref="C6"/>
      <selection pane="topRight" activeCell="C6" sqref="C6"/>
      <selection pane="bottomLeft" activeCell="C6" sqref="C6"/>
      <selection pane="bottomRight" activeCell="B5" sqref="B5:L7"/>
    </sheetView>
  </sheetViews>
  <sheetFormatPr defaultColWidth="8.88671875" defaultRowHeight="14.4" x14ac:dyDescent="0.3"/>
  <cols>
    <col min="1" max="1" width="16.6640625" style="10" hidden="1" customWidth="1"/>
    <col min="2" max="2" width="10.6640625" style="11" customWidth="1"/>
    <col min="3" max="3" width="55" style="12" customWidth="1"/>
    <col min="4" max="4" width="12.6640625" style="13" customWidth="1"/>
    <col min="5" max="5" width="8.6640625" style="13" hidden="1" customWidth="1"/>
    <col min="6" max="6" width="12.109375" style="13" hidden="1" customWidth="1"/>
    <col min="7" max="7" width="12.109375" style="30" customWidth="1"/>
    <col min="8" max="8" width="8.6640625" style="32" customWidth="1"/>
    <col min="9" max="9" width="12.109375" style="32" customWidth="1"/>
    <col min="10" max="10" width="11.5546875" style="33" customWidth="1"/>
    <col min="11" max="11" width="9.6640625" style="38" customWidth="1"/>
    <col min="12" max="12" width="9.6640625" style="21" customWidth="1"/>
  </cols>
  <sheetData>
    <row r="1" spans="1:13" ht="37.950000000000003" customHeight="1" thickBot="1" x14ac:dyDescent="0.35">
      <c r="A1" s="41"/>
      <c r="B1" s="17"/>
      <c r="C1" s="17" t="s">
        <v>278</v>
      </c>
    </row>
    <row r="2" spans="1:13" ht="22.2" customHeight="1" x14ac:dyDescent="0.3">
      <c r="B2"/>
      <c r="G2" s="967" t="s">
        <v>96</v>
      </c>
      <c r="H2" s="968"/>
      <c r="I2" s="968"/>
      <c r="J2" s="969"/>
    </row>
    <row r="3" spans="1:13" s="3" customFormat="1" ht="51.6" customHeight="1" x14ac:dyDescent="0.3">
      <c r="A3" s="95" t="s">
        <v>0</v>
      </c>
      <c r="B3" s="96" t="s">
        <v>44</v>
      </c>
      <c r="C3" s="96" t="s">
        <v>65</v>
      </c>
      <c r="D3" s="96" t="s">
        <v>116</v>
      </c>
      <c r="E3" s="96" t="s">
        <v>99</v>
      </c>
      <c r="F3" s="96" t="s">
        <v>98</v>
      </c>
      <c r="G3" s="97" t="s">
        <v>71</v>
      </c>
      <c r="H3" s="98" t="s">
        <v>45</v>
      </c>
      <c r="I3" s="98" t="s">
        <v>216</v>
      </c>
      <c r="J3" s="147" t="s">
        <v>215</v>
      </c>
      <c r="K3" s="99" t="s">
        <v>1</v>
      </c>
      <c r="L3" s="99"/>
    </row>
    <row r="4" spans="1:13" s="8" customFormat="1" ht="18" customHeight="1" x14ac:dyDescent="0.3">
      <c r="A4" s="107"/>
      <c r="B4" s="107"/>
      <c r="C4" s="108" t="s">
        <v>66</v>
      </c>
      <c r="D4" s="109"/>
      <c r="E4" s="109"/>
      <c r="F4" s="109"/>
      <c r="G4" s="110">
        <f>SUMPRODUCT(($H$6:$H71=0)*$G$6:$G71*$K$6:$K71)+SUMPRODUCT(($H$6:$H71&gt;0)*$H$6:$H71*$K$6:$K71)</f>
        <v>0</v>
      </c>
      <c r="H4" s="111"/>
      <c r="I4" s="112">
        <f>SUMPRODUCT(K6:K91,I6:I91)</f>
        <v>0</v>
      </c>
      <c r="J4" s="113">
        <f>SUMPRODUCT(K6:K91,J6:J91)</f>
        <v>0</v>
      </c>
      <c r="K4" s="114">
        <f>SUM(K6:K91)</f>
        <v>0</v>
      </c>
      <c r="L4" s="114" t="s">
        <v>76</v>
      </c>
    </row>
    <row r="5" spans="1:13" s="1" customFormat="1" ht="24" customHeight="1" x14ac:dyDescent="0.3">
      <c r="A5" s="100"/>
      <c r="B5" s="224" t="s">
        <v>301</v>
      </c>
      <c r="C5" s="101"/>
      <c r="D5" s="102"/>
      <c r="E5" s="102"/>
      <c r="F5" s="102"/>
      <c r="G5" s="103"/>
      <c r="H5" s="104"/>
      <c r="I5" s="104"/>
      <c r="J5" s="105"/>
      <c r="K5" s="106"/>
      <c r="L5" s="106"/>
    </row>
    <row r="6" spans="1:13" s="1" customFormat="1" ht="21.75" customHeight="1" x14ac:dyDescent="0.3">
      <c r="A6" s="88">
        <v>4640026032164</v>
      </c>
      <c r="B6" s="89" t="s">
        <v>143</v>
      </c>
      <c r="C6" s="90" t="s">
        <v>240</v>
      </c>
      <c r="D6" s="91" t="s">
        <v>86</v>
      </c>
      <c r="E6" s="91">
        <v>1065</v>
      </c>
      <c r="F6" s="115" t="s">
        <v>176</v>
      </c>
      <c r="G6" s="81">
        <v>1710</v>
      </c>
      <c r="H6" s="77"/>
      <c r="I6" s="93">
        <v>1368</v>
      </c>
      <c r="J6" s="94">
        <v>1005.8823529411765</v>
      </c>
      <c r="K6" s="68"/>
      <c r="L6" s="67" t="s">
        <v>76</v>
      </c>
    </row>
    <row r="7" spans="1:13" s="1" customFormat="1" ht="17.25" customHeight="1" x14ac:dyDescent="0.3">
      <c r="A7" s="88">
        <v>4640026032171</v>
      </c>
      <c r="B7" s="89" t="s">
        <v>144</v>
      </c>
      <c r="C7" s="90" t="s">
        <v>289</v>
      </c>
      <c r="D7" s="91" t="s">
        <v>86</v>
      </c>
      <c r="E7" s="91">
        <v>1007</v>
      </c>
      <c r="F7" s="115" t="s">
        <v>176</v>
      </c>
      <c r="G7" s="81">
        <v>1790</v>
      </c>
      <c r="H7" s="77"/>
      <c r="I7" s="93">
        <v>1432</v>
      </c>
      <c r="J7" s="94">
        <v>1052.9411764705883</v>
      </c>
      <c r="K7" s="68"/>
      <c r="L7" s="67" t="s">
        <v>76</v>
      </c>
    </row>
    <row r="8" spans="1:13" s="1" customFormat="1" ht="24" customHeight="1" x14ac:dyDescent="0.3">
      <c r="A8" s="100"/>
      <c r="B8" s="224" t="s">
        <v>300</v>
      </c>
      <c r="C8" s="101"/>
      <c r="D8" s="102"/>
      <c r="E8" s="102"/>
      <c r="F8" s="102"/>
      <c r="G8" s="103"/>
      <c r="H8" s="104"/>
      <c r="I8" s="104"/>
      <c r="J8" s="104"/>
      <c r="K8" s="106"/>
      <c r="L8" s="106"/>
    </row>
    <row r="9" spans="1:13" s="9" customFormat="1" ht="22.2" customHeight="1" x14ac:dyDescent="0.3">
      <c r="A9" s="88">
        <v>4640026031853</v>
      </c>
      <c r="B9" s="89" t="s">
        <v>149</v>
      </c>
      <c r="C9" s="90" t="s">
        <v>154</v>
      </c>
      <c r="D9" s="91" t="s">
        <v>94</v>
      </c>
      <c r="E9" s="91">
        <v>295</v>
      </c>
      <c r="F9" s="92" t="s">
        <v>169</v>
      </c>
      <c r="G9" s="81">
        <v>550</v>
      </c>
      <c r="H9" s="77"/>
      <c r="I9" s="93">
        <v>440</v>
      </c>
      <c r="J9" s="94">
        <v>323.52941176470591</v>
      </c>
      <c r="K9" s="68"/>
      <c r="L9" s="67" t="s">
        <v>76</v>
      </c>
      <c r="M9" s="56"/>
    </row>
    <row r="10" spans="1:13" s="9" customFormat="1" ht="22.2" customHeight="1" x14ac:dyDescent="0.3">
      <c r="A10" s="88">
        <v>4640026031822</v>
      </c>
      <c r="B10" s="89" t="s">
        <v>150</v>
      </c>
      <c r="C10" s="90" t="s">
        <v>160</v>
      </c>
      <c r="D10" s="91" t="s">
        <v>94</v>
      </c>
      <c r="E10" s="91">
        <v>297</v>
      </c>
      <c r="F10" s="92" t="s">
        <v>169</v>
      </c>
      <c r="G10" s="81">
        <v>599</v>
      </c>
      <c r="H10" s="77"/>
      <c r="I10" s="93">
        <v>479.20000000000005</v>
      </c>
      <c r="J10" s="94">
        <v>352.35294117647061</v>
      </c>
      <c r="K10" s="68"/>
      <c r="L10" s="67" t="s">
        <v>76</v>
      </c>
      <c r="M10" s="56"/>
    </row>
    <row r="11" spans="1:13" s="9" customFormat="1" ht="22.2" customHeight="1" x14ac:dyDescent="0.3">
      <c r="A11" s="88">
        <v>4640026030351</v>
      </c>
      <c r="B11" s="89" t="s">
        <v>123</v>
      </c>
      <c r="C11" s="90" t="s">
        <v>155</v>
      </c>
      <c r="D11" s="91" t="s">
        <v>122</v>
      </c>
      <c r="E11" s="91">
        <v>231</v>
      </c>
      <c r="F11" s="92" t="s">
        <v>170</v>
      </c>
      <c r="G11" s="81">
        <v>750</v>
      </c>
      <c r="H11" s="77"/>
      <c r="I11" s="93">
        <v>600</v>
      </c>
      <c r="J11" s="94">
        <v>441.1764705882353</v>
      </c>
      <c r="K11" s="68"/>
      <c r="L11" s="67" t="s">
        <v>76</v>
      </c>
      <c r="M11" s="56"/>
    </row>
    <row r="12" spans="1:13" s="9" customFormat="1" ht="22.2" customHeight="1" x14ac:dyDescent="0.3">
      <c r="A12" s="88">
        <v>4640026031860</v>
      </c>
      <c r="B12" s="89" t="s">
        <v>124</v>
      </c>
      <c r="C12" s="90" t="s">
        <v>156</v>
      </c>
      <c r="D12" s="91" t="s">
        <v>84</v>
      </c>
      <c r="E12" s="91">
        <v>122</v>
      </c>
      <c r="F12" s="92" t="s">
        <v>168</v>
      </c>
      <c r="G12" s="81">
        <v>699</v>
      </c>
      <c r="H12" s="77"/>
      <c r="I12" s="93">
        <v>559.20000000000005</v>
      </c>
      <c r="J12" s="94">
        <v>411.1764705882353</v>
      </c>
      <c r="K12" s="68"/>
      <c r="L12" s="67" t="s">
        <v>76</v>
      </c>
      <c r="M12" s="56"/>
    </row>
    <row r="13" spans="1:13" s="1" customFormat="1" ht="24" customHeight="1" x14ac:dyDescent="0.3">
      <c r="A13" s="100"/>
      <c r="B13" s="224" t="s">
        <v>299</v>
      </c>
      <c r="C13" s="101"/>
      <c r="D13" s="102"/>
      <c r="E13" s="102"/>
      <c r="F13" s="102"/>
      <c r="G13" s="103"/>
      <c r="H13" s="104"/>
      <c r="I13" s="104"/>
      <c r="J13" s="104"/>
      <c r="K13" s="106"/>
      <c r="L13" s="106"/>
    </row>
    <row r="14" spans="1:13" s="9" customFormat="1" ht="22.5" customHeight="1" x14ac:dyDescent="0.3">
      <c r="A14" s="48">
        <v>4640026032300</v>
      </c>
      <c r="B14" s="49" t="s">
        <v>209</v>
      </c>
      <c r="C14" s="47" t="s">
        <v>210</v>
      </c>
      <c r="D14" s="85" t="s">
        <v>89</v>
      </c>
      <c r="E14" s="85">
        <v>165</v>
      </c>
      <c r="F14" s="86" t="s">
        <v>106</v>
      </c>
      <c r="G14" s="81">
        <v>449</v>
      </c>
      <c r="H14" s="77"/>
      <c r="I14" s="93">
        <v>359.20000000000005</v>
      </c>
      <c r="J14" s="94">
        <v>264.11764705882354</v>
      </c>
      <c r="K14" s="69"/>
      <c r="L14" s="67" t="s">
        <v>76</v>
      </c>
      <c r="M14" s="56"/>
    </row>
    <row r="15" spans="1:13" s="9" customFormat="1" ht="21.75" customHeight="1" x14ac:dyDescent="0.3">
      <c r="A15" s="48">
        <v>4640026032294</v>
      </c>
      <c r="B15" s="49" t="s">
        <v>208</v>
      </c>
      <c r="C15" s="47" t="s">
        <v>211</v>
      </c>
      <c r="D15" s="85" t="s">
        <v>89</v>
      </c>
      <c r="E15" s="85">
        <v>165</v>
      </c>
      <c r="F15" s="86" t="s">
        <v>106</v>
      </c>
      <c r="G15" s="81">
        <v>459</v>
      </c>
      <c r="H15" s="77"/>
      <c r="I15" s="93">
        <v>367.20000000000005</v>
      </c>
      <c r="J15" s="94">
        <v>270</v>
      </c>
      <c r="K15" s="69"/>
      <c r="L15" s="67" t="s">
        <v>76</v>
      </c>
      <c r="M15" s="56"/>
    </row>
  </sheetData>
  <sheetProtection algorithmName="SHA-512" hashValue="yBNZNS73yUPsv5u2bP5jsxjqhQcB8Doa/OxZQQNw8hSp54VXgGvcipvrZPbn0l1Smj/wSBlx9SaBxS7mjgMgwA==" saltValue="ajJXHf+uSdWqhkv81WQkiA==" spinCount="100000" sheet="1" autoFilter="0"/>
  <mergeCells count="1">
    <mergeCell ref="G2:J2"/>
  </mergeCells>
  <conditionalFormatting sqref="B17:B1048576 B3">
    <cfRule type="duplicateValues" dxfId="593" priority="95"/>
  </conditionalFormatting>
  <conditionalFormatting sqref="A17:A1048576 A3">
    <cfRule type="duplicateValues" dxfId="592" priority="96"/>
  </conditionalFormatting>
  <conditionalFormatting sqref="B4">
    <cfRule type="duplicateValues" dxfId="591" priority="91"/>
  </conditionalFormatting>
  <conditionalFormatting sqref="A4">
    <cfRule type="duplicateValues" dxfId="590" priority="92"/>
  </conditionalFormatting>
  <conditionalFormatting sqref="B1">
    <cfRule type="duplicateValues" dxfId="589" priority="90"/>
  </conditionalFormatting>
  <conditionalFormatting sqref="D5:F5">
    <cfRule type="duplicateValues" dxfId="588" priority="57"/>
  </conditionalFormatting>
  <conditionalFormatting sqref="A5">
    <cfRule type="duplicateValues" dxfId="587" priority="56"/>
  </conditionalFormatting>
  <conditionalFormatting sqref="B5">
    <cfRule type="duplicateValues" dxfId="586" priority="55"/>
  </conditionalFormatting>
  <conditionalFormatting sqref="B9:B11">
    <cfRule type="duplicateValues" dxfId="585" priority="51"/>
  </conditionalFormatting>
  <conditionalFormatting sqref="A9:A11">
    <cfRule type="duplicateValues" dxfId="584" priority="52"/>
  </conditionalFormatting>
  <conditionalFormatting sqref="B12">
    <cfRule type="duplicateValues" dxfId="583" priority="43"/>
  </conditionalFormatting>
  <conditionalFormatting sqref="A12">
    <cfRule type="duplicateValues" dxfId="582" priority="44"/>
  </conditionalFormatting>
  <conditionalFormatting sqref="J6:J7 J9:J12 J14:J15">
    <cfRule type="expression" dxfId="581" priority="37">
      <formula>IF(J$4="-",#REF!)</formula>
    </cfRule>
    <cfRule type="expression" dxfId="580" priority="38">
      <formula>IF(J$4&lt;&gt;"-",#REF!)</formula>
    </cfRule>
  </conditionalFormatting>
  <conditionalFormatting sqref="B6:B7">
    <cfRule type="duplicateValues" dxfId="579" priority="35"/>
  </conditionalFormatting>
  <conditionalFormatting sqref="A6:A7">
    <cfRule type="duplicateValues" dxfId="578" priority="36"/>
  </conditionalFormatting>
  <conditionalFormatting sqref="D8:F8">
    <cfRule type="duplicateValues" dxfId="577" priority="34"/>
  </conditionalFormatting>
  <conditionalFormatting sqref="A8">
    <cfRule type="duplicateValues" dxfId="576" priority="33"/>
  </conditionalFormatting>
  <conditionalFormatting sqref="B8">
    <cfRule type="duplicateValues" dxfId="575" priority="32"/>
  </conditionalFormatting>
  <conditionalFormatting sqref="B17:B1048576 B1:B12">
    <cfRule type="duplicateValues" dxfId="574" priority="31"/>
  </conditionalFormatting>
  <conditionalFormatting sqref="B14:B15">
    <cfRule type="duplicateValues" dxfId="573" priority="14"/>
  </conditionalFormatting>
  <conditionalFormatting sqref="B14:B15">
    <cfRule type="duplicateValues" dxfId="572" priority="15"/>
  </conditionalFormatting>
  <conditionalFormatting sqref="A14:A15">
    <cfRule type="duplicateValues" dxfId="571" priority="16"/>
  </conditionalFormatting>
  <conditionalFormatting sqref="D13:F13">
    <cfRule type="duplicateValues" dxfId="570" priority="11"/>
  </conditionalFormatting>
  <conditionalFormatting sqref="A13">
    <cfRule type="duplicateValues" dxfId="569" priority="10"/>
  </conditionalFormatting>
  <conditionalFormatting sqref="B13">
    <cfRule type="duplicateValues" dxfId="568" priority="9"/>
  </conditionalFormatting>
  <conditionalFormatting sqref="B13">
    <cfRule type="duplicateValues" dxfId="567" priority="8"/>
  </conditionalFormatting>
  <conditionalFormatting sqref="C1">
    <cfRule type="duplicateValues" dxfId="566" priority="2"/>
  </conditionalFormatting>
  <conditionalFormatting sqref="C1">
    <cfRule type="duplicateValues" dxfId="565" priority="1"/>
  </conditionalFormatting>
  <pageMargins left="0.7" right="0.7" top="0.75" bottom="0.75" header="0.3" footer="0.3"/>
  <pageSetup paperSize="9" scale="28" fitToHeight="0" orientation="portrait" horizontalDpi="4294967293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0" operator="containsText" id="{06981B37-7D21-4165-A846-089A8C7D6811}">
            <xm:f>NOT(ISERROR(SEARCH("-",G4)))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G4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7">
    <tabColor rgb="FFFF0000"/>
    <pageSetUpPr fitToPage="1"/>
  </sheetPr>
  <dimension ref="A1:M18"/>
  <sheetViews>
    <sheetView showGridLines="0" zoomScale="90" zoomScaleNormal="90" zoomScaleSheetLayoutView="90" workbookViewId="0">
      <pane xSplit="12" ySplit="4" topLeftCell="M5" activePane="bottomRight" state="frozen"/>
      <selection activeCell="C6" sqref="C6"/>
      <selection pane="topRight" activeCell="C6" sqref="C6"/>
      <selection pane="bottomLeft" activeCell="C6" sqref="C6"/>
      <selection pane="bottomRight" activeCell="C16" sqref="C16"/>
    </sheetView>
  </sheetViews>
  <sheetFormatPr defaultColWidth="8.88671875" defaultRowHeight="14.4" x14ac:dyDescent="0.3"/>
  <cols>
    <col min="1" max="1" width="16.6640625" style="10" hidden="1" customWidth="1"/>
    <col min="2" max="2" width="10.6640625" style="11" customWidth="1"/>
    <col min="3" max="3" width="55" style="12" customWidth="1"/>
    <col min="4" max="4" width="12.6640625" style="13" customWidth="1"/>
    <col min="5" max="5" width="8.6640625" style="13" hidden="1" customWidth="1"/>
    <col min="6" max="6" width="12.109375" style="13" hidden="1" customWidth="1"/>
    <col min="7" max="7" width="12.109375" style="30" customWidth="1"/>
    <col min="8" max="8" width="8.6640625" style="32" customWidth="1"/>
    <col min="9" max="9" width="12.109375" style="32" customWidth="1"/>
    <col min="10" max="10" width="11.5546875" style="33" customWidth="1"/>
    <col min="11" max="11" width="9.6640625" style="38" customWidth="1"/>
    <col min="12" max="12" width="9.6640625" style="21" customWidth="1"/>
  </cols>
  <sheetData>
    <row r="1" spans="1:13" ht="37.950000000000003" customHeight="1" thickBot="1" x14ac:dyDescent="0.45">
      <c r="A1" s="41"/>
      <c r="B1" s="17"/>
      <c r="C1" s="973" t="s">
        <v>279</v>
      </c>
      <c r="D1" s="973"/>
      <c r="E1" s="973"/>
      <c r="F1" s="973"/>
      <c r="G1" s="973"/>
    </row>
    <row r="2" spans="1:13" ht="22.2" customHeight="1" thickBot="1" x14ac:dyDescent="0.35">
      <c r="B2"/>
      <c r="G2" s="970" t="s">
        <v>96</v>
      </c>
      <c r="H2" s="971"/>
      <c r="I2" s="971"/>
      <c r="J2" s="972"/>
    </row>
    <row r="3" spans="1:13" s="3" customFormat="1" ht="51.6" customHeight="1" x14ac:dyDescent="0.3">
      <c r="A3" s="119" t="s">
        <v>0</v>
      </c>
      <c r="B3" s="120" t="s">
        <v>44</v>
      </c>
      <c r="C3" s="120" t="s">
        <v>65</v>
      </c>
      <c r="D3" s="120" t="s">
        <v>116</v>
      </c>
      <c r="E3" s="120" t="s">
        <v>99</v>
      </c>
      <c r="F3" s="120" t="s">
        <v>98</v>
      </c>
      <c r="G3" s="121" t="s">
        <v>71</v>
      </c>
      <c r="H3" s="122" t="s">
        <v>45</v>
      </c>
      <c r="I3" s="122" t="s">
        <v>217</v>
      </c>
      <c r="J3" s="123" t="s">
        <v>218</v>
      </c>
      <c r="K3" s="138" t="s">
        <v>1</v>
      </c>
      <c r="L3" s="139"/>
    </row>
    <row r="4" spans="1:13" s="8" customFormat="1" ht="18" customHeight="1" x14ac:dyDescent="0.3">
      <c r="A4" s="118"/>
      <c r="B4" s="118"/>
      <c r="C4" s="124" t="s">
        <v>66</v>
      </c>
      <c r="D4" s="125"/>
      <c r="E4" s="125"/>
      <c r="F4" s="125"/>
      <c r="G4" s="126">
        <f>SUMPRODUCT(($H$5:$H51=0)*$G$5:$G51*$K$5:$K51)+SUMPRODUCT(($H$5:$H51&gt;0)*$H$5:$H51*$K$5:$K51)</f>
        <v>0</v>
      </c>
      <c r="H4" s="127"/>
      <c r="I4" s="128">
        <f>SUMPRODUCT(K5:K71,I5:I71)</f>
        <v>0</v>
      </c>
      <c r="J4" s="129">
        <f>SUMPRODUCT(K5:K71,J5:J71)</f>
        <v>0</v>
      </c>
      <c r="K4" s="140">
        <f>SUM(K5:K71)</f>
        <v>0</v>
      </c>
      <c r="L4" s="141" t="s">
        <v>76</v>
      </c>
    </row>
    <row r="5" spans="1:13" s="1" customFormat="1" ht="32.25" customHeight="1" x14ac:dyDescent="0.3">
      <c r="A5" s="130">
        <v>4640026031006</v>
      </c>
      <c r="B5" s="133" t="s">
        <v>214</v>
      </c>
      <c r="C5" s="217" t="s">
        <v>183</v>
      </c>
      <c r="D5" s="87" t="s">
        <v>89</v>
      </c>
      <c r="E5" s="87">
        <v>132</v>
      </c>
      <c r="F5" s="132" t="s">
        <v>161</v>
      </c>
      <c r="G5" s="74">
        <v>750</v>
      </c>
      <c r="H5" s="75">
        <v>490</v>
      </c>
      <c r="I5" s="137">
        <f t="shared" ref="I5:I12" si="0">H5*0.8</f>
        <v>392</v>
      </c>
      <c r="J5" s="76">
        <f t="shared" ref="J5:J12" si="1">H5/1.7</f>
        <v>288.23529411764707</v>
      </c>
      <c r="K5" s="142"/>
      <c r="L5" s="143" t="s">
        <v>76</v>
      </c>
      <c r="M5" s="56"/>
    </row>
    <row r="6" spans="1:13" s="1" customFormat="1" ht="31.5" customHeight="1" x14ac:dyDescent="0.3">
      <c r="A6" s="130"/>
      <c r="B6" s="133" t="s">
        <v>58</v>
      </c>
      <c r="C6" s="217" t="s">
        <v>197</v>
      </c>
      <c r="D6" s="87" t="s">
        <v>87</v>
      </c>
      <c r="E6" s="87">
        <v>132</v>
      </c>
      <c r="F6" s="132" t="s">
        <v>161</v>
      </c>
      <c r="G6" s="74">
        <v>575</v>
      </c>
      <c r="H6" s="75">
        <v>250</v>
      </c>
      <c r="I6" s="137">
        <f t="shared" ref="I6" si="2">H6*0.8</f>
        <v>200</v>
      </c>
      <c r="J6" s="76">
        <f t="shared" ref="J6" si="3">H6/1.7</f>
        <v>147.05882352941177</v>
      </c>
      <c r="K6" s="142"/>
      <c r="L6" s="143" t="s">
        <v>76</v>
      </c>
      <c r="M6" s="56"/>
    </row>
    <row r="7" spans="1:13" s="1" customFormat="1" ht="32.25" hidden="1" customHeight="1" x14ac:dyDescent="0.3">
      <c r="A7" s="202" t="s">
        <v>20</v>
      </c>
      <c r="B7" s="203" t="s">
        <v>22</v>
      </c>
      <c r="C7" s="218" t="s">
        <v>212</v>
      </c>
      <c r="D7" s="204" t="s">
        <v>182</v>
      </c>
      <c r="E7" s="204">
        <v>125</v>
      </c>
      <c r="F7" s="205" t="s">
        <v>162</v>
      </c>
      <c r="G7" s="206">
        <v>670</v>
      </c>
      <c r="H7" s="75">
        <f>G7*0.8</f>
        <v>536</v>
      </c>
      <c r="I7" s="137">
        <f>H7*0.8</f>
        <v>428.8</v>
      </c>
      <c r="J7" s="76">
        <f>H7/1.7</f>
        <v>315.29411764705884</v>
      </c>
      <c r="K7" s="142"/>
      <c r="L7" s="143" t="s">
        <v>76</v>
      </c>
      <c r="M7" s="56"/>
    </row>
    <row r="8" spans="1:13" s="1" customFormat="1" ht="27.75" hidden="1" customHeight="1" x14ac:dyDescent="0.3">
      <c r="A8" s="202" t="s">
        <v>21</v>
      </c>
      <c r="B8" s="203" t="s">
        <v>23</v>
      </c>
      <c r="C8" s="218" t="s">
        <v>213</v>
      </c>
      <c r="D8" s="204" t="s">
        <v>182</v>
      </c>
      <c r="E8" s="204">
        <v>125</v>
      </c>
      <c r="F8" s="205" t="s">
        <v>162</v>
      </c>
      <c r="G8" s="206">
        <v>750</v>
      </c>
      <c r="H8" s="75">
        <f t="shared" ref="H8" si="4">G8*0.8</f>
        <v>600</v>
      </c>
      <c r="I8" s="137">
        <f t="shared" ref="I8" si="5">H8*0.8</f>
        <v>480</v>
      </c>
      <c r="J8" s="76">
        <f t="shared" ref="J8" si="6">H8/1.7</f>
        <v>352.94117647058823</v>
      </c>
      <c r="K8" s="142"/>
      <c r="L8" s="143" t="s">
        <v>76</v>
      </c>
      <c r="M8" s="56"/>
    </row>
    <row r="9" spans="1:13" s="31" customFormat="1" ht="24" customHeight="1" x14ac:dyDescent="0.3">
      <c r="A9" s="130">
        <v>4640026032140</v>
      </c>
      <c r="B9" s="130" t="s">
        <v>137</v>
      </c>
      <c r="C9" s="217" t="s">
        <v>310</v>
      </c>
      <c r="D9" s="87" t="s">
        <v>89</v>
      </c>
      <c r="E9" s="87">
        <v>173</v>
      </c>
      <c r="F9" s="132" t="s">
        <v>172</v>
      </c>
      <c r="G9" s="131">
        <v>570</v>
      </c>
      <c r="H9" s="80">
        <v>300</v>
      </c>
      <c r="I9" s="137">
        <f t="shared" si="0"/>
        <v>240</v>
      </c>
      <c r="J9" s="76">
        <f t="shared" si="1"/>
        <v>176.47058823529412</v>
      </c>
      <c r="K9" s="144"/>
      <c r="L9" s="145" t="s">
        <v>76</v>
      </c>
    </row>
    <row r="10" spans="1:13" s="31" customFormat="1" ht="24" customHeight="1" x14ac:dyDescent="0.3">
      <c r="A10" s="134">
        <v>4640026031471</v>
      </c>
      <c r="B10" s="133" t="s">
        <v>158</v>
      </c>
      <c r="C10" s="217" t="s">
        <v>191</v>
      </c>
      <c r="D10" s="87" t="s">
        <v>157</v>
      </c>
      <c r="E10" s="87">
        <v>135</v>
      </c>
      <c r="F10" s="132" t="s">
        <v>161</v>
      </c>
      <c r="G10" s="131">
        <v>290</v>
      </c>
      <c r="H10" s="77">
        <v>150</v>
      </c>
      <c r="I10" s="137">
        <f t="shared" si="0"/>
        <v>120</v>
      </c>
      <c r="J10" s="76">
        <f t="shared" si="1"/>
        <v>88.235294117647058</v>
      </c>
      <c r="K10" s="144"/>
      <c r="L10" s="146" t="s">
        <v>76</v>
      </c>
      <c r="M10" s="56"/>
    </row>
    <row r="11" spans="1:13" s="31" customFormat="1" ht="21" customHeight="1" x14ac:dyDescent="0.3">
      <c r="A11" s="130">
        <v>4640026031488</v>
      </c>
      <c r="B11" s="133" t="s">
        <v>159</v>
      </c>
      <c r="C11" s="217" t="s">
        <v>192</v>
      </c>
      <c r="D11" s="87" t="s">
        <v>157</v>
      </c>
      <c r="E11" s="87">
        <v>135</v>
      </c>
      <c r="F11" s="132" t="s">
        <v>161</v>
      </c>
      <c r="G11" s="131">
        <v>290</v>
      </c>
      <c r="H11" s="77">
        <v>150</v>
      </c>
      <c r="I11" s="137">
        <f t="shared" si="0"/>
        <v>120</v>
      </c>
      <c r="J11" s="76">
        <f t="shared" si="1"/>
        <v>88.235294117647058</v>
      </c>
      <c r="K11" s="144"/>
      <c r="L11" s="146" t="s">
        <v>76</v>
      </c>
      <c r="M11" s="56"/>
    </row>
    <row r="12" spans="1:13" s="9" customFormat="1" ht="22.2" customHeight="1" x14ac:dyDescent="0.3">
      <c r="A12" s="135">
        <v>4640026031143</v>
      </c>
      <c r="B12" s="136" t="s">
        <v>108</v>
      </c>
      <c r="C12" s="219" t="s">
        <v>198</v>
      </c>
      <c r="D12" s="87" t="s">
        <v>148</v>
      </c>
      <c r="E12" s="87">
        <v>238</v>
      </c>
      <c r="F12" s="132" t="s">
        <v>167</v>
      </c>
      <c r="G12" s="131">
        <v>510</v>
      </c>
      <c r="H12" s="77">
        <v>300</v>
      </c>
      <c r="I12" s="137">
        <f t="shared" si="0"/>
        <v>240</v>
      </c>
      <c r="J12" s="76">
        <f t="shared" si="1"/>
        <v>176.47058823529412</v>
      </c>
      <c r="K12" s="144"/>
      <c r="L12" s="146" t="s">
        <v>76</v>
      </c>
      <c r="M12" s="56"/>
    </row>
    <row r="13" spans="1:13" ht="23.25" customHeight="1" x14ac:dyDescent="0.3">
      <c r="A13" s="214">
        <v>4640026031815</v>
      </c>
      <c r="B13" s="214" t="s">
        <v>249</v>
      </c>
      <c r="C13" s="220" t="s">
        <v>250</v>
      </c>
      <c r="D13" s="215" t="s">
        <v>258</v>
      </c>
      <c r="G13" s="212">
        <v>260</v>
      </c>
      <c r="H13" s="208"/>
      <c r="I13" s="210">
        <v>145</v>
      </c>
      <c r="J13" s="211">
        <v>100</v>
      </c>
      <c r="K13" s="144"/>
      <c r="L13" s="146" t="s">
        <v>76</v>
      </c>
    </row>
    <row r="14" spans="1:13" ht="23.25" customHeight="1" x14ac:dyDescent="0.3">
      <c r="A14" s="214">
        <v>4640026032058</v>
      </c>
      <c r="B14" s="214" t="s">
        <v>257</v>
      </c>
      <c r="C14" s="220" t="s">
        <v>250</v>
      </c>
      <c r="D14" s="216" t="s">
        <v>261</v>
      </c>
      <c r="G14" s="212">
        <v>1170</v>
      </c>
      <c r="H14" s="208"/>
      <c r="I14" s="210">
        <v>654</v>
      </c>
      <c r="J14" s="211">
        <v>450</v>
      </c>
      <c r="K14" s="144"/>
      <c r="L14" s="146" t="s">
        <v>76</v>
      </c>
    </row>
    <row r="15" spans="1:13" ht="23.25" customHeight="1" x14ac:dyDescent="0.3">
      <c r="A15" s="214">
        <v>4640026031976</v>
      </c>
      <c r="B15" s="214" t="s">
        <v>251</v>
      </c>
      <c r="C15" s="220" t="s">
        <v>252</v>
      </c>
      <c r="D15" s="216" t="s">
        <v>259</v>
      </c>
      <c r="G15" s="213">
        <v>172</v>
      </c>
      <c r="H15" s="209">
        <v>150</v>
      </c>
      <c r="I15" s="210">
        <v>137</v>
      </c>
      <c r="J15" s="211">
        <v>119</v>
      </c>
      <c r="K15" s="144"/>
      <c r="L15" s="146" t="s">
        <v>76</v>
      </c>
    </row>
    <row r="16" spans="1:13" ht="23.25" customHeight="1" x14ac:dyDescent="0.3">
      <c r="A16" s="207">
        <v>4640026031938</v>
      </c>
      <c r="B16" s="207" t="s">
        <v>253</v>
      </c>
      <c r="C16" s="220" t="s">
        <v>254</v>
      </c>
      <c r="D16" s="216" t="s">
        <v>182</v>
      </c>
      <c r="G16" s="212">
        <v>220</v>
      </c>
      <c r="H16" s="208"/>
      <c r="I16" s="210">
        <v>175</v>
      </c>
      <c r="J16" s="211">
        <v>139</v>
      </c>
      <c r="K16" s="144"/>
      <c r="L16" s="146" t="s">
        <v>76</v>
      </c>
    </row>
    <row r="17" spans="1:12" ht="24" customHeight="1" x14ac:dyDescent="0.3">
      <c r="A17" s="207">
        <v>4640026031938</v>
      </c>
      <c r="B17" s="207" t="s">
        <v>253</v>
      </c>
      <c r="C17" s="220" t="s">
        <v>254</v>
      </c>
      <c r="D17" s="215" t="s">
        <v>260</v>
      </c>
      <c r="G17" s="212">
        <v>250</v>
      </c>
      <c r="H17" s="208"/>
      <c r="I17" s="210">
        <v>198</v>
      </c>
      <c r="J17" s="211">
        <v>158</v>
      </c>
      <c r="K17" s="144"/>
      <c r="L17" s="146" t="s">
        <v>76</v>
      </c>
    </row>
    <row r="18" spans="1:12" ht="39" customHeight="1" x14ac:dyDescent="0.3">
      <c r="A18" s="207">
        <v>4640026031990</v>
      </c>
      <c r="B18" s="207" t="s">
        <v>255</v>
      </c>
      <c r="C18" s="220" t="s">
        <v>256</v>
      </c>
      <c r="D18" s="215" t="s">
        <v>261</v>
      </c>
      <c r="G18" s="212">
        <v>2550</v>
      </c>
      <c r="H18" s="208"/>
      <c r="I18" s="210">
        <v>2123</v>
      </c>
      <c r="J18" s="211">
        <v>1769</v>
      </c>
      <c r="K18" s="144"/>
      <c r="L18" s="146" t="s">
        <v>76</v>
      </c>
    </row>
  </sheetData>
  <sheetProtection algorithmName="SHA-512" hashValue="RfCFpHKTo2yfaAuWKlsKC4QfCc0EBqDATIOcEG8QCULZD/ZClwtiCh1ODW1gf8U/BIn+L1hUmbS5Rr8bf1pdyQ==" saltValue="wRLO3JKO7fH+NY77eg960Q==" spinCount="100000" sheet="1" autoFilter="0"/>
  <mergeCells count="2">
    <mergeCell ref="G2:J2"/>
    <mergeCell ref="C1:G1"/>
  </mergeCells>
  <conditionalFormatting sqref="B20:B1048576 B3">
    <cfRule type="duplicateValues" dxfId="563" priority="136"/>
  </conditionalFormatting>
  <conditionalFormatting sqref="A20:A1048576 A3">
    <cfRule type="duplicateValues" dxfId="562" priority="137"/>
  </conditionalFormatting>
  <conditionalFormatting sqref="B4">
    <cfRule type="duplicateValues" dxfId="561" priority="134"/>
  </conditionalFormatting>
  <conditionalFormatting sqref="A4">
    <cfRule type="duplicateValues" dxfId="560" priority="135"/>
  </conditionalFormatting>
  <conditionalFormatting sqref="B1">
    <cfRule type="duplicateValues" dxfId="559" priority="133"/>
  </conditionalFormatting>
  <conditionalFormatting sqref="B20:B1048576 B1:B4">
    <cfRule type="duplicateValues" dxfId="558" priority="114"/>
  </conditionalFormatting>
  <conditionalFormatting sqref="B9">
    <cfRule type="duplicateValues" dxfId="557" priority="73"/>
  </conditionalFormatting>
  <conditionalFormatting sqref="A9">
    <cfRule type="duplicateValues" dxfId="556" priority="74"/>
  </conditionalFormatting>
  <conditionalFormatting sqref="B9">
    <cfRule type="duplicateValues" dxfId="555" priority="71"/>
    <cfRule type="duplicateValues" dxfId="554" priority="72"/>
  </conditionalFormatting>
  <conditionalFormatting sqref="A10:A11">
    <cfRule type="duplicateValues" dxfId="553" priority="56"/>
  </conditionalFormatting>
  <conditionalFormatting sqref="B10">
    <cfRule type="duplicateValues" dxfId="552" priority="55"/>
  </conditionalFormatting>
  <conditionalFormatting sqref="B10">
    <cfRule type="duplicateValues" dxfId="551" priority="54"/>
  </conditionalFormatting>
  <conditionalFormatting sqref="B11">
    <cfRule type="duplicateValues" dxfId="550" priority="53"/>
  </conditionalFormatting>
  <conditionalFormatting sqref="B11">
    <cfRule type="duplicateValues" dxfId="549" priority="52"/>
  </conditionalFormatting>
  <conditionalFormatting sqref="B12">
    <cfRule type="duplicateValues" dxfId="548" priority="40"/>
  </conditionalFormatting>
  <conditionalFormatting sqref="A12">
    <cfRule type="duplicateValues" dxfId="547" priority="41"/>
  </conditionalFormatting>
  <conditionalFormatting sqref="B7:B8">
    <cfRule type="duplicateValues" dxfId="546" priority="1520"/>
  </conditionalFormatting>
  <conditionalFormatting sqref="A7:A8">
    <cfRule type="duplicateValues" dxfId="545" priority="1521"/>
  </conditionalFormatting>
  <conditionalFormatting sqref="B5">
    <cfRule type="duplicateValues" dxfId="544" priority="23"/>
  </conditionalFormatting>
  <conditionalFormatting sqref="A5:A6">
    <cfRule type="duplicateValues" dxfId="543" priority="24"/>
  </conditionalFormatting>
  <conditionalFormatting sqref="A13:A14">
    <cfRule type="duplicateValues" dxfId="542" priority="16"/>
  </conditionalFormatting>
  <conditionalFormatting sqref="B13:B14">
    <cfRule type="duplicateValues" dxfId="541" priority="17"/>
  </conditionalFormatting>
  <conditionalFormatting sqref="B16">
    <cfRule type="duplicateValues" dxfId="540" priority="10"/>
  </conditionalFormatting>
  <conditionalFormatting sqref="A16">
    <cfRule type="duplicateValues" dxfId="539" priority="11"/>
  </conditionalFormatting>
  <conditionalFormatting sqref="B15">
    <cfRule type="duplicateValues" dxfId="538" priority="18"/>
  </conditionalFormatting>
  <conditionalFormatting sqref="A15">
    <cfRule type="duplicateValues" dxfId="537" priority="19"/>
  </conditionalFormatting>
  <conditionalFormatting sqref="B17:B18">
    <cfRule type="duplicateValues" dxfId="536" priority="1525"/>
  </conditionalFormatting>
  <conditionalFormatting sqref="A17:A18">
    <cfRule type="duplicateValues" dxfId="535" priority="1527"/>
  </conditionalFormatting>
  <conditionalFormatting sqref="J13">
    <cfRule type="expression" dxfId="534" priority="8">
      <formula>IF(J$4="-",#REF!)</formula>
    </cfRule>
    <cfRule type="expression" dxfId="533" priority="9">
      <formula>IF(J$4&lt;&gt;"-",#REF!)</formula>
    </cfRule>
  </conditionalFormatting>
  <conditionalFormatting sqref="J14">
    <cfRule type="expression" dxfId="532" priority="6">
      <formula>IF(J$4="-",#REF!)</formula>
    </cfRule>
    <cfRule type="expression" dxfId="531" priority="7">
      <formula>IF(J$4&lt;&gt;"-",#REF!)</formula>
    </cfRule>
  </conditionalFormatting>
  <conditionalFormatting sqref="J15:J17">
    <cfRule type="expression" dxfId="530" priority="4">
      <formula>IF(J$4="-",#REF!)</formula>
    </cfRule>
    <cfRule type="expression" dxfId="529" priority="5">
      <formula>IF(J$4&lt;&gt;"-",#REF!)</formula>
    </cfRule>
  </conditionalFormatting>
  <conditionalFormatting sqref="J18">
    <cfRule type="expression" dxfId="528" priority="2">
      <formula>IF(J$4="-",#REF!)</formula>
    </cfRule>
    <cfRule type="expression" dxfId="527" priority="3">
      <formula>IF(J$4&lt;&gt;"-",#REF!)</formula>
    </cfRule>
  </conditionalFormatting>
  <conditionalFormatting sqref="B6">
    <cfRule type="duplicateValues" dxfId="526" priority="1"/>
  </conditionalFormatting>
  <pageMargins left="0.7" right="0.7" top="0.75" bottom="0.75" header="0.3" footer="0.3"/>
  <pageSetup paperSize="9" scale="48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13" operator="containsText" id="{AB12D1B0-8CA5-4024-A145-A9B95EB0ADD6}">
            <xm:f>NOT(ISERROR(SEARCH("-",G4)))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G4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D5E503"/>
    <pageSetUpPr fitToPage="1"/>
  </sheetPr>
  <dimension ref="A1:M11"/>
  <sheetViews>
    <sheetView showGridLines="0" zoomScale="95" zoomScaleNormal="95" zoomScaleSheetLayoutView="90" workbookViewId="0">
      <pane xSplit="12" ySplit="4" topLeftCell="M8" activePane="bottomRight" state="frozen"/>
      <selection activeCell="C6" sqref="C6"/>
      <selection pane="topRight" activeCell="C6" sqref="C6"/>
      <selection pane="bottomLeft" activeCell="C6" sqref="C6"/>
      <selection pane="bottomRight" activeCell="B5" sqref="B5:L11"/>
    </sheetView>
  </sheetViews>
  <sheetFormatPr defaultColWidth="8.88671875" defaultRowHeight="14.4" x14ac:dyDescent="0.3"/>
  <cols>
    <col min="1" max="1" width="16" style="10" hidden="1" customWidth="1"/>
    <col min="2" max="2" width="10.109375" style="11" customWidth="1"/>
    <col min="3" max="3" width="47.5546875" style="12" customWidth="1"/>
    <col min="4" max="4" width="10.6640625" style="13" customWidth="1"/>
    <col min="5" max="5" width="8.6640625" style="13" hidden="1" customWidth="1"/>
    <col min="6" max="6" width="12.109375" style="13" hidden="1" customWidth="1"/>
    <col min="7" max="7" width="12.109375" style="30" customWidth="1"/>
    <col min="8" max="8" width="8.6640625" style="32" customWidth="1"/>
    <col min="9" max="9" width="12.109375" style="32" customWidth="1"/>
    <col min="10" max="10" width="11.5546875" style="33" customWidth="1"/>
    <col min="11" max="11" width="9.6640625" style="38" customWidth="1"/>
    <col min="12" max="12" width="9.6640625" style="21" customWidth="1"/>
  </cols>
  <sheetData>
    <row r="1" spans="1:13" ht="37.950000000000003" customHeight="1" thickBot="1" x14ac:dyDescent="0.35">
      <c r="A1" s="41"/>
      <c r="B1" s="190"/>
      <c r="C1" s="977" t="s">
        <v>280</v>
      </c>
      <c r="D1" s="977"/>
      <c r="E1" s="977"/>
      <c r="F1" s="977"/>
      <c r="G1" s="977"/>
      <c r="H1" s="977"/>
    </row>
    <row r="2" spans="1:13" ht="22.2" customHeight="1" x14ac:dyDescent="0.3">
      <c r="B2"/>
      <c r="G2" s="974" t="s">
        <v>96</v>
      </c>
      <c r="H2" s="975"/>
      <c r="I2" s="975"/>
      <c r="J2" s="976"/>
    </row>
    <row r="3" spans="1:13" s="3" customFormat="1" ht="51.6" customHeight="1" x14ac:dyDescent="0.3">
      <c r="A3" s="176" t="s">
        <v>0</v>
      </c>
      <c r="B3" s="177" t="s">
        <v>44</v>
      </c>
      <c r="C3" s="177" t="s">
        <v>65</v>
      </c>
      <c r="D3" s="177" t="s">
        <v>116</v>
      </c>
      <c r="E3" s="177" t="s">
        <v>99</v>
      </c>
      <c r="F3" s="177" t="s">
        <v>98</v>
      </c>
      <c r="G3" s="178" t="s">
        <v>71</v>
      </c>
      <c r="H3" s="179" t="s">
        <v>45</v>
      </c>
      <c r="I3" s="179" t="s">
        <v>216</v>
      </c>
      <c r="J3" s="180" t="s">
        <v>215</v>
      </c>
      <c r="K3" s="181" t="s">
        <v>1</v>
      </c>
      <c r="L3" s="181"/>
    </row>
    <row r="4" spans="1:13" s="8" customFormat="1" ht="18" customHeight="1" x14ac:dyDescent="0.3">
      <c r="A4" s="4"/>
      <c r="B4" s="4"/>
      <c r="C4" s="5" t="s">
        <v>66</v>
      </c>
      <c r="D4" s="6"/>
      <c r="E4" s="6"/>
      <c r="F4" s="6"/>
      <c r="G4" s="28">
        <f>SUMPRODUCT(($H$6:$H67=0)*$G$6:$G67*$K$6:$K67)+SUMPRODUCT(($H$6:$H67&gt;0)*$H$6:$H67*$K$6:$K67)</f>
        <v>0</v>
      </c>
      <c r="H4" s="50"/>
      <c r="I4" s="58">
        <f>SUMPRODUCT(K6:K87,I6:I87)</f>
        <v>0</v>
      </c>
      <c r="J4" s="29">
        <f>SUMPRODUCT(K6:K87,J6:J87)</f>
        <v>0</v>
      </c>
      <c r="K4" s="59">
        <f>SUM(K6:K87)</f>
        <v>0</v>
      </c>
      <c r="L4" s="59" t="s">
        <v>76</v>
      </c>
    </row>
    <row r="5" spans="1:13" s="1" customFormat="1" ht="24" customHeight="1" x14ac:dyDescent="0.3">
      <c r="A5" s="182"/>
      <c r="B5" s="225" t="s">
        <v>237</v>
      </c>
      <c r="C5" s="183"/>
      <c r="D5" s="184"/>
      <c r="E5" s="184"/>
      <c r="F5" s="184"/>
      <c r="G5" s="185"/>
      <c r="H5" s="186"/>
      <c r="I5" s="186"/>
      <c r="J5" s="187"/>
      <c r="K5" s="188"/>
      <c r="L5" s="188"/>
    </row>
    <row r="6" spans="1:13" s="1" customFormat="1" ht="45.75" customHeight="1" x14ac:dyDescent="0.3">
      <c r="A6" s="191">
        <v>4640026032508</v>
      </c>
      <c r="B6" s="192" t="s">
        <v>225</v>
      </c>
      <c r="C6" s="193" t="s">
        <v>227</v>
      </c>
      <c r="D6" s="194" t="s">
        <v>90</v>
      </c>
      <c r="E6" s="83">
        <v>100</v>
      </c>
      <c r="F6" s="84" t="s">
        <v>100</v>
      </c>
      <c r="G6" s="195">
        <v>690</v>
      </c>
      <c r="H6" s="196"/>
      <c r="I6" s="197">
        <v>552</v>
      </c>
      <c r="J6" s="198">
        <v>385</v>
      </c>
      <c r="K6" s="199"/>
      <c r="L6" s="189" t="s">
        <v>76</v>
      </c>
    </row>
    <row r="7" spans="1:13" s="1" customFormat="1" ht="45.75" customHeight="1" x14ac:dyDescent="0.3">
      <c r="A7" s="191">
        <v>4640026032461</v>
      </c>
      <c r="B7" s="192" t="s">
        <v>228</v>
      </c>
      <c r="C7" s="193" t="s">
        <v>226</v>
      </c>
      <c r="D7" s="194" t="s">
        <v>182</v>
      </c>
      <c r="E7" s="85">
        <v>162</v>
      </c>
      <c r="F7" s="86" t="s">
        <v>106</v>
      </c>
      <c r="G7" s="195">
        <v>530</v>
      </c>
      <c r="H7" s="196"/>
      <c r="I7" s="197">
        <v>424</v>
      </c>
      <c r="J7" s="198">
        <v>296</v>
      </c>
      <c r="K7" s="199"/>
      <c r="L7" s="189" t="s">
        <v>76</v>
      </c>
    </row>
    <row r="8" spans="1:13" s="9" customFormat="1" ht="45.75" customHeight="1" x14ac:dyDescent="0.3">
      <c r="A8" s="191">
        <v>4640026032478</v>
      </c>
      <c r="B8" s="192" t="s">
        <v>230</v>
      </c>
      <c r="C8" s="193" t="s">
        <v>229</v>
      </c>
      <c r="D8" s="194" t="s">
        <v>182</v>
      </c>
      <c r="E8" s="85">
        <v>162</v>
      </c>
      <c r="F8" s="86" t="s">
        <v>106</v>
      </c>
      <c r="G8" s="195">
        <v>490</v>
      </c>
      <c r="H8" s="196"/>
      <c r="I8" s="197">
        <v>392</v>
      </c>
      <c r="J8" s="198">
        <v>274</v>
      </c>
      <c r="K8" s="199"/>
      <c r="L8" s="189" t="s">
        <v>76</v>
      </c>
      <c r="M8" s="56"/>
    </row>
    <row r="9" spans="1:13" s="9" customFormat="1" ht="45.75" customHeight="1" x14ac:dyDescent="0.3">
      <c r="A9" s="191">
        <v>4640026032485</v>
      </c>
      <c r="B9" s="192" t="s">
        <v>232</v>
      </c>
      <c r="C9" s="193" t="s">
        <v>231</v>
      </c>
      <c r="D9" s="194" t="s">
        <v>182</v>
      </c>
      <c r="E9" s="85">
        <v>162</v>
      </c>
      <c r="F9" s="86" t="s">
        <v>106</v>
      </c>
      <c r="G9" s="195">
        <v>450</v>
      </c>
      <c r="H9" s="196"/>
      <c r="I9" s="197">
        <v>360</v>
      </c>
      <c r="J9" s="198">
        <v>251</v>
      </c>
      <c r="K9" s="199"/>
      <c r="L9" s="189" t="s">
        <v>76</v>
      </c>
      <c r="M9" s="56"/>
    </row>
    <row r="10" spans="1:13" s="9" customFormat="1" ht="45.75" customHeight="1" x14ac:dyDescent="0.3">
      <c r="A10" s="191">
        <v>4640026032492</v>
      </c>
      <c r="B10" s="192" t="s">
        <v>234</v>
      </c>
      <c r="C10" s="193" t="s">
        <v>233</v>
      </c>
      <c r="D10" s="194" t="s">
        <v>148</v>
      </c>
      <c r="E10" s="200">
        <v>300</v>
      </c>
      <c r="F10" s="201" t="s">
        <v>105</v>
      </c>
      <c r="G10" s="195">
        <v>550</v>
      </c>
      <c r="H10" s="196"/>
      <c r="I10" s="197">
        <v>440</v>
      </c>
      <c r="J10" s="198">
        <v>307</v>
      </c>
      <c r="K10" s="199"/>
      <c r="L10" s="189" t="s">
        <v>76</v>
      </c>
      <c r="M10" s="56"/>
    </row>
    <row r="11" spans="1:13" s="9" customFormat="1" ht="45.75" customHeight="1" x14ac:dyDescent="0.3">
      <c r="A11" s="191">
        <v>4640026032515</v>
      </c>
      <c r="B11" s="192" t="s">
        <v>236</v>
      </c>
      <c r="C11" s="193" t="s">
        <v>235</v>
      </c>
      <c r="D11" s="194" t="s">
        <v>148</v>
      </c>
      <c r="E11" s="200">
        <v>300</v>
      </c>
      <c r="F11" s="201" t="s">
        <v>105</v>
      </c>
      <c r="G11" s="195">
        <v>499</v>
      </c>
      <c r="H11" s="196"/>
      <c r="I11" s="197">
        <v>399</v>
      </c>
      <c r="J11" s="198">
        <v>279</v>
      </c>
      <c r="K11" s="199"/>
      <c r="L11" s="189" t="s">
        <v>76</v>
      </c>
      <c r="M11" s="56"/>
    </row>
  </sheetData>
  <sheetProtection algorithmName="SHA-512" hashValue="p2tf0hyYwtpj6MkZtxQXy6EVQlZlKYthIav4O88zk8QPRbjoizmV5e43dZH7KGI1A0I1ZFtIwYPJ0sWkfUTdjA==" saltValue="N+0caKGxkVgL2uwEqEKm6Q==" spinCount="100000" sheet="1" autoFilter="0"/>
  <mergeCells count="2">
    <mergeCell ref="G2:J2"/>
    <mergeCell ref="C1:H1"/>
  </mergeCells>
  <conditionalFormatting sqref="B13:B1048576 B3">
    <cfRule type="duplicateValues" dxfId="524" priority="35"/>
  </conditionalFormatting>
  <conditionalFormatting sqref="A13:A1048576 A3">
    <cfRule type="duplicateValues" dxfId="523" priority="36"/>
  </conditionalFormatting>
  <conditionalFormatting sqref="B4">
    <cfRule type="duplicateValues" dxfId="522" priority="33"/>
  </conditionalFormatting>
  <conditionalFormatting sqref="A4">
    <cfRule type="duplicateValues" dxfId="521" priority="34"/>
  </conditionalFormatting>
  <conditionalFormatting sqref="B1">
    <cfRule type="duplicateValues" dxfId="520" priority="32"/>
  </conditionalFormatting>
  <conditionalFormatting sqref="D5:F5">
    <cfRule type="duplicateValues" dxfId="519" priority="31"/>
  </conditionalFormatting>
  <conditionalFormatting sqref="A5">
    <cfRule type="duplicateValues" dxfId="518" priority="30"/>
  </conditionalFormatting>
  <conditionalFormatting sqref="B5">
    <cfRule type="duplicateValues" dxfId="517" priority="29"/>
  </conditionalFormatting>
  <conditionalFormatting sqref="J8:J10">
    <cfRule type="expression" dxfId="516" priority="27">
      <formula>IF(J$4="-",#REF!)</formula>
    </cfRule>
    <cfRule type="expression" dxfId="515" priority="28">
      <formula>IF(J$4&lt;&gt;"-",#REF!)</formula>
    </cfRule>
  </conditionalFormatting>
  <conditionalFormatting sqref="B8:B10">
    <cfRule type="duplicateValues" dxfId="514" priority="25"/>
  </conditionalFormatting>
  <conditionalFormatting sqref="A8:A10">
    <cfRule type="duplicateValues" dxfId="513" priority="26"/>
  </conditionalFormatting>
  <conditionalFormatting sqref="J11">
    <cfRule type="expression" dxfId="512" priority="23">
      <formula>IF(J$4="-",#REF!)</formula>
    </cfRule>
    <cfRule type="expression" dxfId="511" priority="24">
      <formula>IF(J$4&lt;&gt;"-",#REF!)</formula>
    </cfRule>
  </conditionalFormatting>
  <conditionalFormatting sqref="B11">
    <cfRule type="duplicateValues" dxfId="510" priority="21"/>
  </conditionalFormatting>
  <conditionalFormatting sqref="A11">
    <cfRule type="duplicateValues" dxfId="509" priority="22"/>
  </conditionalFormatting>
  <conditionalFormatting sqref="J6:J7">
    <cfRule type="expression" dxfId="508" priority="19">
      <formula>IF(J$4="-",#REF!)</formula>
    </cfRule>
    <cfRule type="expression" dxfId="507" priority="20">
      <formula>IF(J$4&lt;&gt;"-",#REF!)</formula>
    </cfRule>
  </conditionalFormatting>
  <conditionalFormatting sqref="B6:B7">
    <cfRule type="duplicateValues" dxfId="506" priority="17"/>
  </conditionalFormatting>
  <conditionalFormatting sqref="A6:A7">
    <cfRule type="duplicateValues" dxfId="505" priority="18"/>
  </conditionalFormatting>
  <conditionalFormatting sqref="B13:B1048576 B1:B11">
    <cfRule type="duplicateValues" dxfId="504" priority="13"/>
  </conditionalFormatting>
  <conditionalFormatting sqref="C1">
    <cfRule type="duplicateValues" dxfId="503" priority="2"/>
  </conditionalFormatting>
  <conditionalFormatting sqref="C1">
    <cfRule type="duplicateValues" dxfId="502" priority="1"/>
  </conditionalFormatting>
  <pageMargins left="0.7" right="0.7" top="0.75" bottom="0.75" header="0.3" footer="0.3"/>
  <pageSetup paperSize="9" scale="28" fitToHeight="0" orientation="portrait" horizontalDpi="4294967293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2" operator="containsText" id="{41768A11-02F5-43B9-B24A-3F46E2848D9A}">
            <xm:f>NOT(ISERROR(SEARCH("-",G4)))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G4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4">
    <tabColor theme="1" tint="0.14999847407452621"/>
    <pageSetUpPr fitToPage="1"/>
  </sheetPr>
  <dimension ref="A1:O41"/>
  <sheetViews>
    <sheetView showGridLines="0" zoomScale="85" zoomScaleNormal="85" zoomScaleSheetLayoutView="90" workbookViewId="0">
      <pane xSplit="11" ySplit="4" topLeftCell="L5" activePane="bottomRight" state="frozen"/>
      <selection activeCell="C6" sqref="C6"/>
      <selection pane="topRight" activeCell="C6" sqref="C6"/>
      <selection pane="bottomLeft" activeCell="C6" sqref="C6"/>
      <selection pane="bottomRight" activeCell="O2" sqref="O2"/>
    </sheetView>
  </sheetViews>
  <sheetFormatPr defaultColWidth="8.88671875" defaultRowHeight="14.4" x14ac:dyDescent="0.3"/>
  <cols>
    <col min="1" max="1" width="14.88671875" style="10" customWidth="1"/>
    <col min="2" max="2" width="10.6640625" style="11" customWidth="1"/>
    <col min="3" max="3" width="63" style="12" customWidth="1"/>
    <col min="4" max="4" width="11.109375" style="13" customWidth="1"/>
    <col min="5" max="5" width="8.6640625" style="13" hidden="1" customWidth="1"/>
    <col min="6" max="6" width="12.33203125" style="13" hidden="1" customWidth="1"/>
    <col min="7" max="7" width="11.88671875" style="2" customWidth="1"/>
    <col min="8" max="8" width="10" style="14" customWidth="1"/>
    <col min="9" max="9" width="11.21875" style="14" customWidth="1"/>
    <col min="10" max="10" width="10.77734375" style="16" customWidth="1"/>
    <col min="11" max="11" width="12.5546875" style="38" customWidth="1"/>
    <col min="12" max="12" width="9.6640625" style="21" customWidth="1"/>
  </cols>
  <sheetData>
    <row r="1" spans="1:15" ht="34.950000000000003" customHeight="1" thickBot="1" x14ac:dyDescent="0.35">
      <c r="A1" s="41"/>
      <c r="B1" s="27"/>
      <c r="C1" s="962" t="s">
        <v>608</v>
      </c>
      <c r="D1" s="962"/>
      <c r="E1" s="962"/>
      <c r="F1" s="962"/>
      <c r="G1" s="962"/>
      <c r="H1" s="27"/>
      <c r="I1" s="27"/>
      <c r="J1" s="27"/>
      <c r="K1" s="978"/>
      <c r="L1" s="979"/>
    </row>
    <row r="2" spans="1:15" ht="25.2" customHeight="1" x14ac:dyDescent="0.3">
      <c r="B2" s="18"/>
      <c r="C2" s="18"/>
      <c r="D2" s="18"/>
      <c r="E2" s="18"/>
      <c r="F2" s="18"/>
      <c r="G2" s="982" t="s">
        <v>96</v>
      </c>
      <c r="H2" s="983"/>
      <c r="I2" s="983"/>
      <c r="J2" s="983"/>
      <c r="K2" s="979"/>
      <c r="L2" s="979"/>
      <c r="O2" s="53"/>
    </row>
    <row r="3" spans="1:15" s="3" customFormat="1" ht="50.4" customHeight="1" thickBot="1" x14ac:dyDescent="0.35">
      <c r="A3" s="586" t="s">
        <v>0</v>
      </c>
      <c r="B3" s="587" t="s">
        <v>44</v>
      </c>
      <c r="C3" s="587" t="s">
        <v>65</v>
      </c>
      <c r="D3" s="587" t="s">
        <v>82</v>
      </c>
      <c r="E3" s="587" t="s">
        <v>99</v>
      </c>
      <c r="F3" s="587" t="s">
        <v>98</v>
      </c>
      <c r="G3" s="588" t="s">
        <v>71</v>
      </c>
      <c r="H3" s="588" t="s">
        <v>45</v>
      </c>
      <c r="I3" s="588" t="s">
        <v>356</v>
      </c>
      <c r="J3" s="589" t="s">
        <v>361</v>
      </c>
      <c r="K3" s="78" t="s">
        <v>1</v>
      </c>
      <c r="L3" s="79"/>
      <c r="M3" s="54"/>
      <c r="N3" s="54"/>
    </row>
    <row r="4" spans="1:15" s="8" customFormat="1" ht="18" customHeight="1" thickTop="1" thickBot="1" x14ac:dyDescent="0.35">
      <c r="A4" s="4"/>
      <c r="B4" s="4"/>
      <c r="C4" s="505" t="s">
        <v>75</v>
      </c>
      <c r="D4" s="6"/>
      <c r="E4" s="6"/>
      <c r="F4" s="6"/>
      <c r="G4" s="509">
        <f>SUMPRODUCT(($H6:$H112=0)*$G6:$G112*$K6:$K112)+SUMPRODUCT(($H6:$H109&gt;0)*$H6:$H109*$K6:$K109)</f>
        <v>0</v>
      </c>
      <c r="H4" s="50"/>
      <c r="I4" s="58">
        <f>SUMPRODUCT(K6:K112,I6:I112)</f>
        <v>0</v>
      </c>
      <c r="J4" s="510">
        <f>SUMPRODUCT(K6:K112,J6:J112)</f>
        <v>0</v>
      </c>
      <c r="K4" s="7">
        <f>SUM(K6:K112)</f>
        <v>0</v>
      </c>
      <c r="L4" s="20" t="s">
        <v>76</v>
      </c>
    </row>
    <row r="5" spans="1:15" s="8" customFormat="1" ht="24" customHeight="1" thickBot="1" x14ac:dyDescent="0.35">
      <c r="A5" s="604"/>
      <c r="B5" s="605" t="s">
        <v>302</v>
      </c>
      <c r="C5" s="606"/>
      <c r="D5" s="607"/>
      <c r="E5" s="607"/>
      <c r="F5" s="607"/>
      <c r="G5" s="608"/>
      <c r="H5" s="609"/>
      <c r="I5" s="609"/>
      <c r="J5" s="610"/>
      <c r="K5" s="42"/>
      <c r="L5" s="43"/>
    </row>
    <row r="6" spans="1:15" s="271" customFormat="1" ht="63" customHeight="1" x14ac:dyDescent="0.3">
      <c r="A6" s="597" t="s">
        <v>440</v>
      </c>
      <c r="B6" s="598" t="s">
        <v>264</v>
      </c>
      <c r="C6" s="599" t="s">
        <v>602</v>
      </c>
      <c r="D6" s="600" t="s">
        <v>91</v>
      </c>
      <c r="E6" s="600">
        <v>73</v>
      </c>
      <c r="F6" s="600" t="s">
        <v>171</v>
      </c>
      <c r="G6" s="601">
        <v>599</v>
      </c>
      <c r="H6" s="602"/>
      <c r="I6" s="603">
        <v>479.20000000000005</v>
      </c>
      <c r="J6" s="601">
        <v>335</v>
      </c>
      <c r="K6" s="269"/>
      <c r="L6" s="270" t="s">
        <v>76</v>
      </c>
    </row>
    <row r="7" spans="1:15" s="271" customFormat="1" ht="55.8" x14ac:dyDescent="0.3">
      <c r="A7" s="590" t="s">
        <v>441</v>
      </c>
      <c r="B7" s="591" t="s">
        <v>135</v>
      </c>
      <c r="C7" s="592" t="s">
        <v>565</v>
      </c>
      <c r="D7" s="593" t="s">
        <v>90</v>
      </c>
      <c r="E7" s="593">
        <v>64</v>
      </c>
      <c r="F7" s="593" t="s">
        <v>128</v>
      </c>
      <c r="G7" s="594">
        <v>790</v>
      </c>
      <c r="H7" s="595"/>
      <c r="I7" s="596">
        <v>456</v>
      </c>
      <c r="J7" s="594">
        <v>319</v>
      </c>
      <c r="K7" s="269"/>
      <c r="L7" s="270" t="s">
        <v>76</v>
      </c>
    </row>
    <row r="8" spans="1:15" s="271" customFormat="1" ht="47.4" customHeight="1" thickBot="1" x14ac:dyDescent="0.35">
      <c r="A8" s="948" t="s">
        <v>639</v>
      </c>
      <c r="B8" s="949" t="s">
        <v>640</v>
      </c>
      <c r="C8" s="950" t="s">
        <v>673</v>
      </c>
      <c r="D8" s="951" t="s">
        <v>84</v>
      </c>
      <c r="E8" s="951">
        <v>170</v>
      </c>
      <c r="F8" s="951" t="s">
        <v>263</v>
      </c>
      <c r="G8" s="952">
        <v>549</v>
      </c>
      <c r="H8" s="953"/>
      <c r="I8" s="953">
        <v>439</v>
      </c>
      <c r="J8" s="952">
        <v>307</v>
      </c>
      <c r="K8" s="269"/>
      <c r="L8" s="270" t="s">
        <v>76</v>
      </c>
    </row>
    <row r="9" spans="1:15" s="8" customFormat="1" ht="21.6" thickBot="1" x14ac:dyDescent="0.35">
      <c r="A9" s="604"/>
      <c r="B9" s="605" t="s">
        <v>305</v>
      </c>
      <c r="C9" s="606"/>
      <c r="D9" s="607"/>
      <c r="E9" s="607"/>
      <c r="F9" s="607"/>
      <c r="G9" s="617"/>
      <c r="H9" s="617"/>
      <c r="I9" s="617"/>
      <c r="J9" s="618"/>
      <c r="K9" s="42"/>
      <c r="L9" s="43"/>
    </row>
    <row r="10" spans="1:15" s="271" customFormat="1" ht="42.6" customHeight="1" x14ac:dyDescent="0.3">
      <c r="A10" s="597" t="s">
        <v>443</v>
      </c>
      <c r="B10" s="598" t="s">
        <v>306</v>
      </c>
      <c r="C10" s="599" t="s">
        <v>401</v>
      </c>
      <c r="D10" s="600" t="s">
        <v>90</v>
      </c>
      <c r="E10" s="600">
        <v>170</v>
      </c>
      <c r="F10" s="600" t="s">
        <v>263</v>
      </c>
      <c r="G10" s="601">
        <v>690</v>
      </c>
      <c r="H10" s="602"/>
      <c r="I10" s="603">
        <v>552</v>
      </c>
      <c r="J10" s="601">
        <v>386</v>
      </c>
      <c r="K10" s="269"/>
      <c r="L10" s="270" t="s">
        <v>76</v>
      </c>
    </row>
    <row r="11" spans="1:15" s="271" customFormat="1" ht="34.5" customHeight="1" x14ac:dyDescent="0.3">
      <c r="A11" s="590" t="s">
        <v>444</v>
      </c>
      <c r="B11" s="591" t="s">
        <v>307</v>
      </c>
      <c r="C11" s="592" t="s">
        <v>402</v>
      </c>
      <c r="D11" s="593" t="s">
        <v>90</v>
      </c>
      <c r="E11" s="593">
        <v>73</v>
      </c>
      <c r="F11" s="593" t="s">
        <v>171</v>
      </c>
      <c r="G11" s="594">
        <v>699</v>
      </c>
      <c r="H11" s="595"/>
      <c r="I11" s="596">
        <v>559.20000000000005</v>
      </c>
      <c r="J11" s="594">
        <v>391</v>
      </c>
      <c r="K11" s="269"/>
      <c r="L11" s="270" t="s">
        <v>76</v>
      </c>
    </row>
    <row r="12" spans="1:15" s="271" customFormat="1" ht="43.5" customHeight="1" x14ac:dyDescent="0.3">
      <c r="A12" s="590" t="s">
        <v>445</v>
      </c>
      <c r="B12" s="591" t="s">
        <v>308</v>
      </c>
      <c r="C12" s="592" t="s">
        <v>403</v>
      </c>
      <c r="D12" s="593" t="s">
        <v>84</v>
      </c>
      <c r="E12" s="593">
        <v>170</v>
      </c>
      <c r="F12" s="593" t="s">
        <v>263</v>
      </c>
      <c r="G12" s="594">
        <v>490</v>
      </c>
      <c r="H12" s="595"/>
      <c r="I12" s="596">
        <v>392</v>
      </c>
      <c r="J12" s="594">
        <v>274</v>
      </c>
      <c r="K12" s="269"/>
      <c r="L12" s="270" t="s">
        <v>76</v>
      </c>
    </row>
    <row r="13" spans="1:15" s="271" customFormat="1" ht="43.5" customHeight="1" thickBot="1" x14ac:dyDescent="0.35">
      <c r="A13" s="621" t="s">
        <v>446</v>
      </c>
      <c r="B13" s="622" t="s">
        <v>309</v>
      </c>
      <c r="C13" s="623" t="s">
        <v>404</v>
      </c>
      <c r="D13" s="624" t="s">
        <v>85</v>
      </c>
      <c r="E13" s="624">
        <v>73</v>
      </c>
      <c r="F13" s="624" t="s">
        <v>171</v>
      </c>
      <c r="G13" s="625">
        <v>499</v>
      </c>
      <c r="H13" s="626"/>
      <c r="I13" s="627">
        <v>399.20000000000005</v>
      </c>
      <c r="J13" s="625">
        <v>279</v>
      </c>
      <c r="K13" s="269"/>
      <c r="L13" s="270" t="s">
        <v>76</v>
      </c>
    </row>
    <row r="14" spans="1:15" s="271" customFormat="1" ht="45" hidden="1" customHeight="1" thickBot="1" x14ac:dyDescent="0.35">
      <c r="A14" s="621"/>
      <c r="B14" s="622"/>
      <c r="C14" s="623"/>
      <c r="D14" s="624"/>
      <c r="E14" s="624"/>
      <c r="F14" s="624"/>
      <c r="G14" s="625"/>
      <c r="H14" s="626"/>
      <c r="I14" s="627"/>
      <c r="J14" s="625"/>
      <c r="K14" s="269"/>
      <c r="L14" s="270" t="s">
        <v>76</v>
      </c>
    </row>
    <row r="15" spans="1:15" s="31" customFormat="1" ht="24.6" customHeight="1" thickBot="1" x14ac:dyDescent="0.35">
      <c r="A15" s="630"/>
      <c r="B15" s="605" t="s">
        <v>303</v>
      </c>
      <c r="C15" s="606"/>
      <c r="D15" s="607"/>
      <c r="E15" s="607"/>
      <c r="F15" s="607"/>
      <c r="G15" s="617"/>
      <c r="H15" s="617"/>
      <c r="I15" s="617"/>
      <c r="J15" s="618"/>
      <c r="K15" s="42"/>
      <c r="L15" s="43"/>
    </row>
    <row r="16" spans="1:15" s="31" customFormat="1" ht="31.2" customHeight="1" x14ac:dyDescent="0.3">
      <c r="A16" s="591">
        <v>4640026032409</v>
      </c>
      <c r="B16" s="591" t="s">
        <v>199</v>
      </c>
      <c r="C16" s="592" t="s">
        <v>405</v>
      </c>
      <c r="D16" s="593" t="s">
        <v>90</v>
      </c>
      <c r="E16" s="619">
        <v>100</v>
      </c>
      <c r="F16" s="619" t="s">
        <v>100</v>
      </c>
      <c r="G16" s="594">
        <v>610</v>
      </c>
      <c r="H16" s="595"/>
      <c r="I16" s="596">
        <v>488</v>
      </c>
      <c r="J16" s="594">
        <v>342</v>
      </c>
      <c r="K16" s="40"/>
      <c r="L16" s="44" t="s">
        <v>76</v>
      </c>
    </row>
    <row r="17" spans="1:13" s="9" customFormat="1" ht="1.2" hidden="1" customHeight="1" x14ac:dyDescent="0.3">
      <c r="A17" s="591">
        <v>4640026031594</v>
      </c>
      <c r="B17" s="591" t="s">
        <v>119</v>
      </c>
      <c r="C17" s="620" t="s">
        <v>118</v>
      </c>
      <c r="D17" s="593" t="s">
        <v>90</v>
      </c>
      <c r="E17" s="619">
        <v>50</v>
      </c>
      <c r="F17" s="619" t="s">
        <v>173</v>
      </c>
      <c r="G17" s="594">
        <v>990</v>
      </c>
      <c r="H17" s="595"/>
      <c r="I17" s="596">
        <v>792</v>
      </c>
      <c r="J17" s="594">
        <v>553</v>
      </c>
      <c r="K17" s="40"/>
      <c r="L17" s="44" t="s">
        <v>76</v>
      </c>
      <c r="M17" s="56"/>
    </row>
    <row r="18" spans="1:13" s="9" customFormat="1" ht="42" x14ac:dyDescent="0.3">
      <c r="A18" s="948" t="s">
        <v>653</v>
      </c>
      <c r="B18" s="949" t="s">
        <v>652</v>
      </c>
      <c r="C18" s="950" t="s">
        <v>656</v>
      </c>
      <c r="D18" s="954" t="s">
        <v>63</v>
      </c>
      <c r="E18" s="955"/>
      <c r="F18" s="955"/>
      <c r="G18" s="956">
        <v>450</v>
      </c>
      <c r="H18" s="957"/>
      <c r="I18" s="957">
        <v>360</v>
      </c>
      <c r="J18" s="956">
        <v>252</v>
      </c>
      <c r="K18" s="40"/>
      <c r="L18" s="44" t="s">
        <v>76</v>
      </c>
      <c r="M18" s="56"/>
    </row>
    <row r="19" spans="1:13" s="9" customFormat="1" ht="42" x14ac:dyDescent="0.3">
      <c r="A19" s="948" t="s">
        <v>655</v>
      </c>
      <c r="B19" s="949" t="s">
        <v>654</v>
      </c>
      <c r="C19" s="950" t="s">
        <v>657</v>
      </c>
      <c r="D19" s="954" t="s">
        <v>63</v>
      </c>
      <c r="E19" s="955"/>
      <c r="F19" s="955"/>
      <c r="G19" s="956">
        <v>430</v>
      </c>
      <c r="H19" s="957"/>
      <c r="I19" s="957">
        <v>344</v>
      </c>
      <c r="J19" s="956">
        <v>240</v>
      </c>
      <c r="K19" s="40"/>
      <c r="L19" s="44" t="s">
        <v>76</v>
      </c>
      <c r="M19" s="56"/>
    </row>
    <row r="20" spans="1:13" s="9" customFormat="1" ht="48" customHeight="1" thickBot="1" x14ac:dyDescent="0.35">
      <c r="A20" s="622">
        <v>4640026032362</v>
      </c>
      <c r="B20" s="622" t="s">
        <v>196</v>
      </c>
      <c r="C20" s="623" t="s">
        <v>406</v>
      </c>
      <c r="D20" s="624" t="s">
        <v>95</v>
      </c>
      <c r="E20" s="638">
        <v>1000</v>
      </c>
      <c r="F20" s="638" t="s">
        <v>194</v>
      </c>
      <c r="G20" s="625">
        <v>499</v>
      </c>
      <c r="H20" s="626"/>
      <c r="I20" s="627">
        <v>399.20000000000005</v>
      </c>
      <c r="J20" s="625">
        <v>279</v>
      </c>
      <c r="K20" s="40"/>
      <c r="L20" s="44" t="s">
        <v>76</v>
      </c>
      <c r="M20" s="56"/>
    </row>
    <row r="21" spans="1:13" s="31" customFormat="1" ht="24.6" customHeight="1" thickBot="1" x14ac:dyDescent="0.35">
      <c r="A21" s="630"/>
      <c r="B21" s="605" t="s">
        <v>304</v>
      </c>
      <c r="C21" s="641"/>
      <c r="D21" s="607"/>
      <c r="E21" s="607"/>
      <c r="F21" s="607"/>
      <c r="G21" s="617"/>
      <c r="H21" s="617"/>
      <c r="I21" s="617"/>
      <c r="J21" s="618"/>
      <c r="K21" s="42"/>
      <c r="L21" s="43"/>
    </row>
    <row r="22" spans="1:13" s="31" customFormat="1" ht="46.5" hidden="1" customHeight="1" x14ac:dyDescent="0.3">
      <c r="A22" s="639"/>
      <c r="B22" s="611"/>
      <c r="C22" s="640"/>
      <c r="D22" s="612"/>
      <c r="E22" s="628"/>
      <c r="F22" s="629"/>
      <c r="G22" s="613"/>
      <c r="H22" s="614"/>
      <c r="I22" s="615"/>
      <c r="J22" s="616"/>
      <c r="K22" s="40"/>
      <c r="L22" s="44" t="s">
        <v>76</v>
      </c>
    </row>
    <row r="23" spans="1:13" s="9" customFormat="1" ht="45" customHeight="1" x14ac:dyDescent="0.3">
      <c r="A23" s="591">
        <v>4640026031884</v>
      </c>
      <c r="B23" s="591" t="s">
        <v>125</v>
      </c>
      <c r="C23" s="592" t="s">
        <v>605</v>
      </c>
      <c r="D23" s="593" t="s">
        <v>132</v>
      </c>
      <c r="E23" s="619">
        <v>62</v>
      </c>
      <c r="F23" s="619" t="s">
        <v>128</v>
      </c>
      <c r="G23" s="594">
        <v>630</v>
      </c>
      <c r="H23" s="595"/>
      <c r="I23" s="596">
        <v>504</v>
      </c>
      <c r="J23" s="594">
        <v>353</v>
      </c>
      <c r="K23" s="39"/>
      <c r="L23" s="44" t="s">
        <v>76</v>
      </c>
      <c r="M23" s="56"/>
    </row>
    <row r="24" spans="1:13" s="9" customFormat="1" ht="36" customHeight="1" x14ac:dyDescent="0.3">
      <c r="A24" s="591">
        <v>4640026031839</v>
      </c>
      <c r="B24" s="591" t="s">
        <v>126</v>
      </c>
      <c r="C24" s="592" t="s">
        <v>606</v>
      </c>
      <c r="D24" s="593" t="s">
        <v>132</v>
      </c>
      <c r="E24" s="619">
        <v>62</v>
      </c>
      <c r="F24" s="619" t="s">
        <v>128</v>
      </c>
      <c r="G24" s="594">
        <v>730</v>
      </c>
      <c r="H24" s="595"/>
      <c r="I24" s="596">
        <v>584</v>
      </c>
      <c r="J24" s="594">
        <v>409</v>
      </c>
      <c r="K24" s="40"/>
      <c r="L24" s="44" t="s">
        <v>76</v>
      </c>
      <c r="M24" s="56"/>
    </row>
    <row r="25" spans="1:13" s="9" customFormat="1" ht="34.5" customHeight="1" x14ac:dyDescent="0.3">
      <c r="A25" s="591" t="s">
        <v>3</v>
      </c>
      <c r="B25" s="591" t="s">
        <v>60</v>
      </c>
      <c r="C25" s="592" t="s">
        <v>407</v>
      </c>
      <c r="D25" s="593" t="s">
        <v>132</v>
      </c>
      <c r="E25" s="619">
        <v>105</v>
      </c>
      <c r="F25" s="619" t="s">
        <v>175</v>
      </c>
      <c r="G25" s="594">
        <v>1042</v>
      </c>
      <c r="H25" s="595"/>
      <c r="I25" s="596">
        <v>833</v>
      </c>
      <c r="J25" s="793">
        <v>583</v>
      </c>
      <c r="K25" s="39"/>
      <c r="L25" s="44" t="s">
        <v>76</v>
      </c>
      <c r="M25" s="56"/>
    </row>
    <row r="26" spans="1:13" s="9" customFormat="1" ht="42.75" customHeight="1" x14ac:dyDescent="0.3">
      <c r="A26" s="591" t="s">
        <v>2</v>
      </c>
      <c r="B26" s="591" t="s">
        <v>59</v>
      </c>
      <c r="C26" s="636" t="s">
        <v>603</v>
      </c>
      <c r="D26" s="593" t="s">
        <v>84</v>
      </c>
      <c r="E26" s="619">
        <v>110</v>
      </c>
      <c r="F26" s="619" t="s">
        <v>174</v>
      </c>
      <c r="G26" s="594">
        <v>820</v>
      </c>
      <c r="H26" s="595"/>
      <c r="I26" s="596">
        <v>655</v>
      </c>
      <c r="J26" s="793">
        <v>458</v>
      </c>
      <c r="K26" s="40"/>
      <c r="L26" s="44" t="s">
        <v>76</v>
      </c>
      <c r="M26" s="56"/>
    </row>
    <row r="27" spans="1:13" s="9" customFormat="1" ht="42" x14ac:dyDescent="0.3">
      <c r="A27" s="637" t="s">
        <v>439</v>
      </c>
      <c r="B27" s="591" t="s">
        <v>121</v>
      </c>
      <c r="C27" s="592" t="s">
        <v>604</v>
      </c>
      <c r="D27" s="593" t="s">
        <v>89</v>
      </c>
      <c r="E27" s="619">
        <v>185</v>
      </c>
      <c r="F27" s="619" t="s">
        <v>106</v>
      </c>
      <c r="G27" s="594">
        <v>560</v>
      </c>
      <c r="H27" s="595"/>
      <c r="I27" s="596">
        <v>448</v>
      </c>
      <c r="J27" s="594">
        <v>314</v>
      </c>
      <c r="K27" s="40"/>
      <c r="L27" s="44" t="s">
        <v>76</v>
      </c>
      <c r="M27" s="56"/>
    </row>
    <row r="28" spans="1:13" s="9" customFormat="1" hidden="1" x14ac:dyDescent="0.3">
      <c r="A28" s="591"/>
      <c r="B28" s="591"/>
      <c r="C28" s="592"/>
      <c r="D28" s="593"/>
      <c r="E28" s="619"/>
      <c r="F28" s="619"/>
      <c r="G28" s="594"/>
      <c r="H28" s="595"/>
      <c r="I28" s="596"/>
      <c r="J28" s="594"/>
      <c r="K28" s="40"/>
      <c r="L28" s="44" t="s">
        <v>76</v>
      </c>
      <c r="M28" s="56"/>
    </row>
    <row r="29" spans="1:13" s="9" customFormat="1" ht="39.75" hidden="1" customHeight="1" x14ac:dyDescent="0.3">
      <c r="A29" s="637"/>
      <c r="B29" s="591"/>
      <c r="C29" s="592"/>
      <c r="D29" s="593"/>
      <c r="E29" s="619"/>
      <c r="F29" s="619"/>
      <c r="G29" s="594"/>
      <c r="H29" s="595"/>
      <c r="I29" s="596"/>
      <c r="J29" s="594"/>
      <c r="K29" s="40"/>
      <c r="L29" s="44" t="s">
        <v>76</v>
      </c>
      <c r="M29" s="56"/>
    </row>
    <row r="30" spans="1:13" s="9" customFormat="1" ht="22.2" hidden="1" customHeight="1" x14ac:dyDescent="0.3">
      <c r="A30" s="631"/>
      <c r="B30" s="356" t="s">
        <v>281</v>
      </c>
      <c r="C30" s="631"/>
      <c r="D30" s="632"/>
      <c r="E30" s="632"/>
      <c r="F30" s="632"/>
      <c r="G30" s="633"/>
      <c r="H30" s="634"/>
      <c r="I30" s="634">
        <v>0</v>
      </c>
      <c r="J30" s="635"/>
      <c r="K30" s="46"/>
      <c r="L30" s="45"/>
      <c r="M30" s="56"/>
    </row>
    <row r="31" spans="1:13" s="9" customFormat="1" ht="71.25" hidden="1" customHeight="1" x14ac:dyDescent="0.3">
      <c r="A31" s="280">
        <v>4640026031402</v>
      </c>
      <c r="B31" s="281" t="s">
        <v>340</v>
      </c>
      <c r="C31" s="116" t="s">
        <v>423</v>
      </c>
      <c r="D31" s="268" t="s">
        <v>312</v>
      </c>
      <c r="E31" s="87">
        <v>480</v>
      </c>
      <c r="F31" s="117" t="s">
        <v>181</v>
      </c>
      <c r="G31" s="363">
        <v>1750</v>
      </c>
      <c r="H31" s="82"/>
      <c r="I31" s="284">
        <v>1400</v>
      </c>
      <c r="J31" s="364">
        <v>980</v>
      </c>
      <c r="K31" s="40"/>
      <c r="L31" s="44" t="s">
        <v>76</v>
      </c>
      <c r="M31" s="56"/>
    </row>
    <row r="32" spans="1:13" s="9" customFormat="1" ht="82.5" hidden="1" customHeight="1" x14ac:dyDescent="0.3">
      <c r="A32" s="980">
        <v>4640026031419</v>
      </c>
      <c r="B32" s="280" t="s">
        <v>341</v>
      </c>
      <c r="C32" s="116" t="s">
        <v>424</v>
      </c>
      <c r="D32" s="268" t="s">
        <v>9</v>
      </c>
      <c r="E32" s="87">
        <v>300</v>
      </c>
      <c r="F32" s="117" t="s">
        <v>104</v>
      </c>
      <c r="G32" s="363">
        <v>3100</v>
      </c>
      <c r="H32" s="82"/>
      <c r="I32" s="284">
        <v>2480</v>
      </c>
      <c r="J32" s="364">
        <v>1736</v>
      </c>
      <c r="K32" s="40"/>
      <c r="L32" s="44" t="s">
        <v>76</v>
      </c>
      <c r="M32" s="56"/>
    </row>
    <row r="33" spans="1:13" s="9" customFormat="1" ht="62.25" hidden="1" customHeight="1" x14ac:dyDescent="0.3">
      <c r="A33" s="981"/>
      <c r="B33" s="280" t="s">
        <v>342</v>
      </c>
      <c r="C33" s="116" t="s">
        <v>425</v>
      </c>
      <c r="D33" s="268" t="s">
        <v>312</v>
      </c>
      <c r="E33" s="87">
        <v>480</v>
      </c>
      <c r="F33" s="117" t="s">
        <v>181</v>
      </c>
      <c r="G33" s="363">
        <v>1660</v>
      </c>
      <c r="H33" s="82"/>
      <c r="I33" s="284">
        <v>1328</v>
      </c>
      <c r="J33" s="364">
        <v>930</v>
      </c>
      <c r="K33" s="40"/>
      <c r="L33" s="44" t="s">
        <v>76</v>
      </c>
      <c r="M33" s="56"/>
    </row>
    <row r="34" spans="1:13" s="9" customFormat="1" ht="98.25" hidden="1" customHeight="1" x14ac:dyDescent="0.3">
      <c r="A34" s="980" t="s">
        <v>6</v>
      </c>
      <c r="B34" s="280" t="s">
        <v>343</v>
      </c>
      <c r="C34" s="116" t="s">
        <v>313</v>
      </c>
      <c r="D34" s="268" t="s">
        <v>9</v>
      </c>
      <c r="E34" s="87">
        <v>300</v>
      </c>
      <c r="F34" s="117" t="s">
        <v>104</v>
      </c>
      <c r="G34" s="363">
        <v>2990</v>
      </c>
      <c r="H34" s="82"/>
      <c r="I34" s="284">
        <v>2392</v>
      </c>
      <c r="J34" s="364">
        <v>1674</v>
      </c>
      <c r="K34" s="40"/>
      <c r="L34" s="44" t="s">
        <v>76</v>
      </c>
      <c r="M34" s="56"/>
    </row>
    <row r="35" spans="1:13" s="9" customFormat="1" ht="90.75" hidden="1" customHeight="1" x14ac:dyDescent="0.3">
      <c r="A35" s="981"/>
      <c r="B35" s="280" t="s">
        <v>344</v>
      </c>
      <c r="C35" s="116" t="s">
        <v>426</v>
      </c>
      <c r="D35" s="268" t="s">
        <v>9</v>
      </c>
      <c r="E35" s="87">
        <v>290</v>
      </c>
      <c r="F35" s="117" t="s">
        <v>104</v>
      </c>
      <c r="G35" s="363">
        <v>2890</v>
      </c>
      <c r="H35" s="82"/>
      <c r="I35" s="284">
        <v>2312</v>
      </c>
      <c r="J35" s="364">
        <v>1618</v>
      </c>
      <c r="K35" s="40"/>
      <c r="L35" s="44" t="s">
        <v>76</v>
      </c>
      <c r="M35" s="56"/>
    </row>
    <row r="36" spans="1:13" s="9" customFormat="1" ht="142.5" hidden="1" customHeight="1" x14ac:dyDescent="0.3">
      <c r="A36" s="980" t="s">
        <v>7</v>
      </c>
      <c r="B36" s="280" t="s">
        <v>345</v>
      </c>
      <c r="C36" s="116" t="s">
        <v>314</v>
      </c>
      <c r="D36" s="268" t="s">
        <v>9</v>
      </c>
      <c r="E36" s="87">
        <v>470</v>
      </c>
      <c r="F36" s="117" t="s">
        <v>107</v>
      </c>
      <c r="G36" s="363">
        <v>3990</v>
      </c>
      <c r="H36" s="82"/>
      <c r="I36" s="284">
        <v>3192</v>
      </c>
      <c r="J36" s="364">
        <v>2234</v>
      </c>
      <c r="K36" s="40"/>
      <c r="L36" s="44" t="s">
        <v>76</v>
      </c>
      <c r="M36" s="56"/>
    </row>
    <row r="37" spans="1:13" s="9" customFormat="1" ht="60.75" hidden="1" customHeight="1" x14ac:dyDescent="0.3">
      <c r="A37" s="981"/>
      <c r="B37" s="280" t="s">
        <v>346</v>
      </c>
      <c r="C37" s="116" t="s">
        <v>428</v>
      </c>
      <c r="D37" s="268" t="s">
        <v>316</v>
      </c>
      <c r="E37" s="87">
        <v>310</v>
      </c>
      <c r="F37" s="117" t="s">
        <v>104</v>
      </c>
      <c r="G37" s="363">
        <v>1680</v>
      </c>
      <c r="H37" s="82"/>
      <c r="I37" s="284">
        <v>1344</v>
      </c>
      <c r="J37" s="364">
        <v>941</v>
      </c>
      <c r="K37" s="40"/>
      <c r="L37" s="44" t="s">
        <v>76</v>
      </c>
      <c r="M37" s="56"/>
    </row>
    <row r="38" spans="1:13" s="9" customFormat="1" ht="78.75" hidden="1" customHeight="1" x14ac:dyDescent="0.3">
      <c r="A38" s="980" t="s">
        <v>8</v>
      </c>
      <c r="B38" s="280" t="s">
        <v>347</v>
      </c>
      <c r="C38" s="244" t="s">
        <v>427</v>
      </c>
      <c r="D38" s="268" t="s">
        <v>9</v>
      </c>
      <c r="E38" s="87">
        <v>310</v>
      </c>
      <c r="F38" s="117" t="s">
        <v>104</v>
      </c>
      <c r="G38" s="363">
        <v>3610</v>
      </c>
      <c r="H38" s="82"/>
      <c r="I38" s="284">
        <v>2888</v>
      </c>
      <c r="J38" s="364">
        <v>2022</v>
      </c>
      <c r="K38" s="40"/>
      <c r="L38" s="44" t="s">
        <v>76</v>
      </c>
      <c r="M38" s="56"/>
    </row>
    <row r="39" spans="1:13" s="9" customFormat="1" ht="93" hidden="1" customHeight="1" x14ac:dyDescent="0.3">
      <c r="A39" s="981"/>
      <c r="B39" s="280" t="s">
        <v>348</v>
      </c>
      <c r="C39" s="244" t="s">
        <v>429</v>
      </c>
      <c r="D39" s="268" t="s">
        <v>9</v>
      </c>
      <c r="E39" s="87">
        <v>490</v>
      </c>
      <c r="F39" s="117" t="s">
        <v>107</v>
      </c>
      <c r="G39" s="363">
        <v>3360</v>
      </c>
      <c r="H39" s="82"/>
      <c r="I39" s="284">
        <v>2688</v>
      </c>
      <c r="J39" s="364">
        <v>1882</v>
      </c>
      <c r="K39" s="40"/>
      <c r="L39" s="44" t="s">
        <v>76</v>
      </c>
      <c r="M39" s="56"/>
    </row>
    <row r="40" spans="1:13" s="9" customFormat="1" ht="142.5" hidden="1" customHeight="1" x14ac:dyDescent="0.3">
      <c r="A40" s="280">
        <v>4640026033994</v>
      </c>
      <c r="B40" s="280" t="s">
        <v>349</v>
      </c>
      <c r="C40" s="244" t="s">
        <v>430</v>
      </c>
      <c r="D40" s="268" t="s">
        <v>316</v>
      </c>
      <c r="E40" s="87">
        <v>580</v>
      </c>
      <c r="F40" s="117" t="s">
        <v>104</v>
      </c>
      <c r="G40" s="363">
        <v>3290</v>
      </c>
      <c r="H40" s="227"/>
      <c r="I40" s="227">
        <v>2632</v>
      </c>
      <c r="J40" s="364">
        <v>1842</v>
      </c>
      <c r="K40" s="40"/>
      <c r="L40" s="44" t="s">
        <v>76</v>
      </c>
      <c r="M40" s="56"/>
    </row>
    <row r="41" spans="1:13" s="9" customFormat="1" ht="50.4" customHeight="1" x14ac:dyDescent="0.3">
      <c r="A41" s="10"/>
      <c r="B41" s="11"/>
      <c r="C41" s="12"/>
      <c r="D41" s="13"/>
      <c r="E41" s="13"/>
      <c r="F41" s="13"/>
      <c r="G41" s="2"/>
      <c r="H41" s="14"/>
      <c r="I41" s="14"/>
      <c r="J41" s="16"/>
      <c r="K41" s="38"/>
      <c r="L41" s="21"/>
      <c r="M41" s="56"/>
    </row>
  </sheetData>
  <sheetProtection autoFilter="0"/>
  <mergeCells count="7">
    <mergeCell ref="K1:L2"/>
    <mergeCell ref="A38:A39"/>
    <mergeCell ref="G2:J2"/>
    <mergeCell ref="A34:A35"/>
    <mergeCell ref="C1:G1"/>
    <mergeCell ref="A32:A33"/>
    <mergeCell ref="A36:A37"/>
  </mergeCells>
  <conditionalFormatting sqref="D21:F21">
    <cfRule type="duplicateValues" dxfId="500" priority="223"/>
  </conditionalFormatting>
  <conditionalFormatting sqref="A21:A22">
    <cfRule type="duplicateValues" dxfId="499" priority="222"/>
  </conditionalFormatting>
  <conditionalFormatting sqref="B21">
    <cfRule type="duplicateValues" dxfId="498" priority="221"/>
  </conditionalFormatting>
  <conditionalFormatting sqref="B4">
    <cfRule type="duplicateValues" dxfId="497" priority="186"/>
  </conditionalFormatting>
  <conditionalFormatting sqref="B41:B1048576 B34:B39 B3 B24:B26 B28">
    <cfRule type="duplicateValues" dxfId="496" priority="1371"/>
  </conditionalFormatting>
  <conditionalFormatting sqref="A41:A1048576 A34:A39 A3 A24:A26 A28">
    <cfRule type="duplicateValues" dxfId="495" priority="1380"/>
  </conditionalFormatting>
  <conditionalFormatting sqref="A29">
    <cfRule type="duplicateValues" dxfId="494" priority="177"/>
  </conditionalFormatting>
  <conditionalFormatting sqref="D30:F30">
    <cfRule type="duplicateValues" dxfId="493" priority="175"/>
  </conditionalFormatting>
  <conditionalFormatting sqref="A30">
    <cfRule type="duplicateValues" dxfId="492" priority="174"/>
  </conditionalFormatting>
  <conditionalFormatting sqref="B30">
    <cfRule type="duplicateValues" dxfId="491" priority="173"/>
  </conditionalFormatting>
  <conditionalFormatting sqref="J23:J24 J17:J18 J26 J32:J40">
    <cfRule type="expression" dxfId="490" priority="1397">
      <formula>IF(J$4="-",#REF!)</formula>
    </cfRule>
    <cfRule type="expression" dxfId="489" priority="1398">
      <formula>IF(J$4&lt;&gt;"-",#REF!)</formula>
    </cfRule>
  </conditionalFormatting>
  <conditionalFormatting sqref="D15:F15">
    <cfRule type="duplicateValues" dxfId="488" priority="162"/>
  </conditionalFormatting>
  <conditionalFormatting sqref="B22">
    <cfRule type="duplicateValues" dxfId="487" priority="148"/>
  </conditionalFormatting>
  <conditionalFormatting sqref="B34:B1048576 B1:B4 B21:B22 B17 B30 B24:B26 B28">
    <cfRule type="duplicateValues" dxfId="486" priority="146"/>
    <cfRule type="duplicateValues" dxfId="485" priority="147"/>
  </conditionalFormatting>
  <conditionalFormatting sqref="J31">
    <cfRule type="expression" dxfId="484" priority="138">
      <formula>IF(J$4="-",#REF!)</formula>
    </cfRule>
    <cfRule type="expression" dxfId="483" priority="139">
      <formula>IF(J$4&lt;&gt;"-",#REF!)</formula>
    </cfRule>
  </conditionalFormatting>
  <conditionalFormatting sqref="B31:B33">
    <cfRule type="duplicateValues" dxfId="482" priority="1545"/>
  </conditionalFormatting>
  <conditionalFormatting sqref="A31:A33">
    <cfRule type="duplicateValues" dxfId="481" priority="1547"/>
  </conditionalFormatting>
  <conditionalFormatting sqref="B31:B33">
    <cfRule type="duplicateValues" dxfId="480" priority="1551"/>
    <cfRule type="duplicateValues" dxfId="479" priority="1552"/>
  </conditionalFormatting>
  <conditionalFormatting sqref="B20">
    <cfRule type="duplicateValues" dxfId="478" priority="136"/>
  </conditionalFormatting>
  <conditionalFormatting sqref="A20">
    <cfRule type="duplicateValues" dxfId="477" priority="137"/>
  </conditionalFormatting>
  <conditionalFormatting sqref="B20">
    <cfRule type="duplicateValues" dxfId="476" priority="132"/>
    <cfRule type="duplicateValues" dxfId="475" priority="133"/>
  </conditionalFormatting>
  <conditionalFormatting sqref="B16">
    <cfRule type="duplicateValues" dxfId="474" priority="124"/>
  </conditionalFormatting>
  <conditionalFormatting sqref="A16">
    <cfRule type="duplicateValues" dxfId="473" priority="125"/>
  </conditionalFormatting>
  <conditionalFormatting sqref="B16">
    <cfRule type="duplicateValues" dxfId="472" priority="122"/>
    <cfRule type="duplicateValues" dxfId="471" priority="123"/>
  </conditionalFormatting>
  <conditionalFormatting sqref="C1">
    <cfRule type="duplicateValues" dxfId="470" priority="120"/>
    <cfRule type="duplicateValues" dxfId="469" priority="121"/>
  </conditionalFormatting>
  <conditionalFormatting sqref="D5:F5">
    <cfRule type="duplicateValues" dxfId="468" priority="119"/>
  </conditionalFormatting>
  <conditionalFormatting sqref="B5">
    <cfRule type="duplicateValues" dxfId="467" priority="118"/>
  </conditionalFormatting>
  <conditionalFormatting sqref="B5">
    <cfRule type="duplicateValues" dxfId="466" priority="116"/>
    <cfRule type="duplicateValues" dxfId="465" priority="117"/>
  </conditionalFormatting>
  <conditionalFormatting sqref="B15">
    <cfRule type="duplicateValues" dxfId="464" priority="105"/>
  </conditionalFormatting>
  <conditionalFormatting sqref="B15">
    <cfRule type="duplicateValues" dxfId="463" priority="103"/>
    <cfRule type="duplicateValues" dxfId="462" priority="104"/>
  </conditionalFormatting>
  <conditionalFormatting sqref="B29">
    <cfRule type="duplicateValues" dxfId="461" priority="102"/>
  </conditionalFormatting>
  <conditionalFormatting sqref="B29">
    <cfRule type="duplicateValues" dxfId="460" priority="98"/>
    <cfRule type="duplicateValues" dxfId="459" priority="99"/>
  </conditionalFormatting>
  <conditionalFormatting sqref="B30">
    <cfRule type="duplicateValues" dxfId="458" priority="97"/>
  </conditionalFormatting>
  <conditionalFormatting sqref="D9:F9">
    <cfRule type="duplicateValues" dxfId="457" priority="91"/>
  </conditionalFormatting>
  <conditionalFormatting sqref="B9">
    <cfRule type="duplicateValues" dxfId="456" priority="90"/>
  </conditionalFormatting>
  <conditionalFormatting sqref="B9">
    <cfRule type="duplicateValues" dxfId="455" priority="88"/>
    <cfRule type="duplicateValues" dxfId="454" priority="89"/>
  </conditionalFormatting>
  <conditionalFormatting sqref="B10">
    <cfRule type="duplicateValues" dxfId="453" priority="85"/>
  </conditionalFormatting>
  <conditionalFormatting sqref="B10">
    <cfRule type="duplicateValues" dxfId="452" priority="83"/>
    <cfRule type="duplicateValues" dxfId="451" priority="84"/>
  </conditionalFormatting>
  <conditionalFormatting sqref="B11">
    <cfRule type="duplicateValues" dxfId="450" priority="80"/>
  </conditionalFormatting>
  <conditionalFormatting sqref="B11">
    <cfRule type="duplicateValues" dxfId="449" priority="78"/>
    <cfRule type="duplicateValues" dxfId="448" priority="79"/>
  </conditionalFormatting>
  <conditionalFormatting sqref="B12">
    <cfRule type="duplicateValues" dxfId="447" priority="75"/>
  </conditionalFormatting>
  <conditionalFormatting sqref="B12">
    <cfRule type="duplicateValues" dxfId="446" priority="73"/>
    <cfRule type="duplicateValues" dxfId="445" priority="74"/>
  </conditionalFormatting>
  <conditionalFormatting sqref="B14">
    <cfRule type="duplicateValues" dxfId="444" priority="70"/>
  </conditionalFormatting>
  <conditionalFormatting sqref="B14">
    <cfRule type="duplicateValues" dxfId="443" priority="68"/>
    <cfRule type="duplicateValues" dxfId="442" priority="69"/>
  </conditionalFormatting>
  <conditionalFormatting sqref="A4:A12 A14">
    <cfRule type="duplicateValues" dxfId="441" priority="1644"/>
  </conditionalFormatting>
  <conditionalFormatting sqref="J8">
    <cfRule type="expression" dxfId="440" priority="66">
      <formula>IF(J$4="-",#REF!)</formula>
    </cfRule>
    <cfRule type="expression" dxfId="439" priority="67">
      <formula>IF(J$4&lt;&gt;"-",#REF!)</formula>
    </cfRule>
  </conditionalFormatting>
  <conditionalFormatting sqref="B8">
    <cfRule type="duplicateValues" dxfId="438" priority="65"/>
  </conditionalFormatting>
  <conditionalFormatting sqref="B8">
    <cfRule type="duplicateValues" dxfId="437" priority="63"/>
    <cfRule type="duplicateValues" dxfId="436" priority="64"/>
  </conditionalFormatting>
  <conditionalFormatting sqref="J6">
    <cfRule type="expression" dxfId="435" priority="58">
      <formula>IF(J$4="-",#REF!)</formula>
    </cfRule>
    <cfRule type="expression" dxfId="434" priority="59">
      <formula>IF(J$4&lt;&gt;"-",#REF!)</formula>
    </cfRule>
  </conditionalFormatting>
  <conditionalFormatting sqref="B6">
    <cfRule type="duplicateValues" dxfId="433" priority="60"/>
  </conditionalFormatting>
  <conditionalFormatting sqref="B6">
    <cfRule type="duplicateValues" dxfId="432" priority="61"/>
    <cfRule type="duplicateValues" dxfId="431" priority="62"/>
  </conditionalFormatting>
  <conditionalFormatting sqref="B7">
    <cfRule type="duplicateValues" dxfId="430" priority="55"/>
  </conditionalFormatting>
  <conditionalFormatting sqref="B7">
    <cfRule type="duplicateValues" dxfId="429" priority="53"/>
    <cfRule type="duplicateValues" dxfId="428" priority="54"/>
  </conditionalFormatting>
  <conditionalFormatting sqref="J7">
    <cfRule type="expression" dxfId="427" priority="51">
      <formula>IF(J$4="-",#REF!)</formula>
    </cfRule>
    <cfRule type="expression" dxfId="426" priority="52">
      <formula>IF(J$4&lt;&gt;"-",#REF!)</formula>
    </cfRule>
  </conditionalFormatting>
  <conditionalFormatting sqref="J10">
    <cfRule type="expression" dxfId="425" priority="49">
      <formula>IF(J$4="-",#REF!)</formula>
    </cfRule>
    <cfRule type="expression" dxfId="424" priority="50">
      <formula>IF(J$4&lt;&gt;"-",#REF!)</formula>
    </cfRule>
  </conditionalFormatting>
  <conditionalFormatting sqref="J11">
    <cfRule type="expression" dxfId="423" priority="47">
      <formula>IF(J$4="-",#REF!)</formula>
    </cfRule>
    <cfRule type="expression" dxfId="422" priority="48">
      <formula>IF(J$4&lt;&gt;"-",#REF!)</formula>
    </cfRule>
  </conditionalFormatting>
  <conditionalFormatting sqref="J12">
    <cfRule type="expression" dxfId="421" priority="45">
      <formula>IF(J$4="-",#REF!)</formula>
    </cfRule>
    <cfRule type="expression" dxfId="420" priority="46">
      <formula>IF(J$4&lt;&gt;"-",#REF!)</formula>
    </cfRule>
  </conditionalFormatting>
  <conditionalFormatting sqref="J14">
    <cfRule type="expression" dxfId="419" priority="43">
      <formula>IF(J$4="-",#REF!)</formula>
    </cfRule>
    <cfRule type="expression" dxfId="418" priority="44">
      <formula>IF(J$4&lt;&gt;"-",#REF!)</formula>
    </cfRule>
  </conditionalFormatting>
  <conditionalFormatting sqref="J16">
    <cfRule type="expression" dxfId="417" priority="41">
      <formula>IF(J$4="-",#REF!)</formula>
    </cfRule>
    <cfRule type="expression" dxfId="416" priority="42">
      <formula>IF(J$4&lt;&gt;"-",#REF!)</formula>
    </cfRule>
  </conditionalFormatting>
  <conditionalFormatting sqref="J19">
    <cfRule type="expression" dxfId="415" priority="39">
      <formula>IF(J$4="-",#REF!)</formula>
    </cfRule>
    <cfRule type="expression" dxfId="414" priority="40">
      <formula>IF(J$4&lt;&gt;"-",#REF!)</formula>
    </cfRule>
  </conditionalFormatting>
  <conditionalFormatting sqref="J20">
    <cfRule type="expression" dxfId="413" priority="37">
      <formula>IF(J$4="-",#REF!)</formula>
    </cfRule>
    <cfRule type="expression" dxfId="412" priority="38">
      <formula>IF(J$4&lt;&gt;"-",#REF!)</formula>
    </cfRule>
  </conditionalFormatting>
  <conditionalFormatting sqref="J22">
    <cfRule type="expression" dxfId="411" priority="35">
      <formula>IF(J$4="-",#REF!)</formula>
    </cfRule>
    <cfRule type="expression" dxfId="410" priority="36">
      <formula>IF(J$4&lt;&gt;"-",#REF!)</formula>
    </cfRule>
  </conditionalFormatting>
  <conditionalFormatting sqref="J25">
    <cfRule type="expression" dxfId="409" priority="31">
      <formula>IF(J$4="-",#REF!)</formula>
    </cfRule>
    <cfRule type="expression" dxfId="408" priority="32">
      <formula>IF(J$4&lt;&gt;"-",#REF!)</formula>
    </cfRule>
  </conditionalFormatting>
  <conditionalFormatting sqref="J28">
    <cfRule type="expression" dxfId="407" priority="27">
      <formula>IF(J$4="-",#REF!)</formula>
    </cfRule>
    <cfRule type="expression" dxfId="406" priority="28">
      <formula>IF(J$4&lt;&gt;"-",#REF!)</formula>
    </cfRule>
  </conditionalFormatting>
  <conditionalFormatting sqref="J29">
    <cfRule type="expression" dxfId="405" priority="25">
      <formula>IF(J$4="-",#REF!)</formula>
    </cfRule>
    <cfRule type="expression" dxfId="404" priority="26">
      <formula>IF(J$4&lt;&gt;"-",#REF!)</formula>
    </cfRule>
  </conditionalFormatting>
  <conditionalFormatting sqref="B40">
    <cfRule type="duplicateValues" dxfId="403" priority="1651"/>
  </conditionalFormatting>
  <conditionalFormatting sqref="A40">
    <cfRule type="duplicateValues" dxfId="402" priority="1652"/>
  </conditionalFormatting>
  <conditionalFormatting sqref="B17">
    <cfRule type="duplicateValues" dxfId="401" priority="1802"/>
  </conditionalFormatting>
  <conditionalFormatting sqref="A17">
    <cfRule type="duplicateValues" dxfId="400" priority="1803"/>
  </conditionalFormatting>
  <conditionalFormatting sqref="B23">
    <cfRule type="duplicateValues" dxfId="399" priority="23"/>
  </conditionalFormatting>
  <conditionalFormatting sqref="A23">
    <cfRule type="duplicateValues" dxfId="398" priority="24"/>
  </conditionalFormatting>
  <conditionalFormatting sqref="B23">
    <cfRule type="duplicateValues" dxfId="397" priority="21"/>
    <cfRule type="duplicateValues" dxfId="396" priority="22"/>
  </conditionalFormatting>
  <conditionalFormatting sqref="B13">
    <cfRule type="duplicateValues" dxfId="395" priority="19"/>
  </conditionalFormatting>
  <conditionalFormatting sqref="B13">
    <cfRule type="duplicateValues" dxfId="394" priority="17"/>
    <cfRule type="duplicateValues" dxfId="393" priority="18"/>
  </conditionalFormatting>
  <conditionalFormatting sqref="A13">
    <cfRule type="duplicateValues" dxfId="392" priority="20"/>
  </conditionalFormatting>
  <conditionalFormatting sqref="J13">
    <cfRule type="expression" dxfId="391" priority="15">
      <formula>IF(J$4="-",#REF!)</formula>
    </cfRule>
    <cfRule type="expression" dxfId="390" priority="16">
      <formula>IF(J$4&lt;&gt;"-",#REF!)</formula>
    </cfRule>
  </conditionalFormatting>
  <conditionalFormatting sqref="A27">
    <cfRule type="duplicateValues" dxfId="389" priority="14"/>
  </conditionalFormatting>
  <conditionalFormatting sqref="B27">
    <cfRule type="duplicateValues" dxfId="388" priority="13"/>
  </conditionalFormatting>
  <conditionalFormatting sqref="B27">
    <cfRule type="duplicateValues" dxfId="387" priority="11"/>
    <cfRule type="duplicateValues" dxfId="386" priority="12"/>
  </conditionalFormatting>
  <conditionalFormatting sqref="J27">
    <cfRule type="expression" dxfId="385" priority="9">
      <formula>IF(J$4="-",#REF!)</formula>
    </cfRule>
    <cfRule type="expression" dxfId="384" priority="10">
      <formula>IF(J$4&lt;&gt;"-",#REF!)</formula>
    </cfRule>
  </conditionalFormatting>
  <conditionalFormatting sqref="A15">
    <cfRule type="duplicateValues" dxfId="383" priority="1956"/>
  </conditionalFormatting>
  <conditionalFormatting sqref="B18">
    <cfRule type="duplicateValues" dxfId="382" priority="7"/>
  </conditionalFormatting>
  <conditionalFormatting sqref="B18">
    <cfRule type="duplicateValues" dxfId="381" priority="5"/>
    <cfRule type="duplicateValues" dxfId="380" priority="6"/>
  </conditionalFormatting>
  <conditionalFormatting sqref="A18">
    <cfRule type="duplicateValues" dxfId="379" priority="8"/>
  </conditionalFormatting>
  <conditionalFormatting sqref="B19">
    <cfRule type="duplicateValues" dxfId="378" priority="3"/>
  </conditionalFormatting>
  <conditionalFormatting sqref="B19">
    <cfRule type="duplicateValues" dxfId="377" priority="1"/>
    <cfRule type="duplicateValues" dxfId="376" priority="2"/>
  </conditionalFormatting>
  <conditionalFormatting sqref="A19">
    <cfRule type="duplicateValues" dxfId="375" priority="4"/>
  </conditionalFormatting>
  <pageMargins left="0.7" right="0.7" top="0.75" bottom="0.75" header="0.3" footer="0.3"/>
  <pageSetup paperSize="9" scale="34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71" operator="containsText" id="{705BDA3E-D03F-4E6C-9309-6336F4DCF975}">
            <xm:f>NOT(ISERROR(SEARCH("-",G4)))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G4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5">
    <tabColor theme="2" tint="-0.249977111117893"/>
  </sheetPr>
  <dimension ref="A1:P64"/>
  <sheetViews>
    <sheetView showGridLines="0" zoomScale="85" zoomScaleNormal="85" zoomScaleSheetLayoutView="90" workbookViewId="0">
      <pane xSplit="12" ySplit="4" topLeftCell="M45" activePane="bottomRight" state="frozen"/>
      <selection activeCell="C6" sqref="C6"/>
      <selection pane="topRight" activeCell="C6" sqref="C6"/>
      <selection pane="bottomLeft" activeCell="C6" sqref="C6"/>
      <selection pane="bottomRight" activeCell="C3" sqref="C3"/>
    </sheetView>
  </sheetViews>
  <sheetFormatPr defaultColWidth="8.88671875" defaultRowHeight="14.4" x14ac:dyDescent="0.3"/>
  <cols>
    <col min="1" max="1" width="16" style="10" customWidth="1"/>
    <col min="2" max="2" width="10.109375" style="11" customWidth="1"/>
    <col min="3" max="3" width="74.88671875" style="12" customWidth="1"/>
    <col min="4" max="4" width="10" style="13" customWidth="1"/>
    <col min="5" max="5" width="8.6640625" style="13" hidden="1" customWidth="1"/>
    <col min="6" max="6" width="12.109375" style="13" hidden="1" customWidth="1"/>
    <col min="7" max="7" width="10.6640625" style="30" customWidth="1"/>
    <col min="8" max="8" width="8.6640625" style="32" customWidth="1"/>
    <col min="9" max="9" width="10.6640625" style="32" customWidth="1"/>
    <col min="10" max="10" width="10.6640625" style="33" customWidth="1"/>
    <col min="11" max="11" width="9.6640625" style="38" customWidth="1"/>
    <col min="12" max="12" width="9.6640625" style="21" customWidth="1"/>
  </cols>
  <sheetData>
    <row r="1" spans="1:16" ht="37.950000000000003" customHeight="1" thickBot="1" x14ac:dyDescent="0.4">
      <c r="A1" s="41"/>
      <c r="B1" s="17"/>
      <c r="C1" s="987" t="s">
        <v>277</v>
      </c>
      <c r="D1" s="987"/>
      <c r="E1" s="987"/>
      <c r="F1" s="987"/>
    </row>
    <row r="2" spans="1:16" ht="22.2" customHeight="1" x14ac:dyDescent="0.3">
      <c r="B2"/>
      <c r="G2" s="984" t="s">
        <v>96</v>
      </c>
      <c r="H2" s="985"/>
      <c r="I2" s="985"/>
      <c r="J2" s="986"/>
    </row>
    <row r="3" spans="1:16" s="3" customFormat="1" ht="51.6" customHeight="1" x14ac:dyDescent="0.3">
      <c r="A3" s="813" t="s">
        <v>0</v>
      </c>
      <c r="B3" s="814" t="s">
        <v>44</v>
      </c>
      <c r="C3" s="814" t="s">
        <v>65</v>
      </c>
      <c r="D3" s="814" t="s">
        <v>82</v>
      </c>
      <c r="E3" s="814" t="s">
        <v>99</v>
      </c>
      <c r="F3" s="814" t="s">
        <v>98</v>
      </c>
      <c r="G3" s="815" t="s">
        <v>71</v>
      </c>
      <c r="H3" s="815" t="s">
        <v>45</v>
      </c>
      <c r="I3" s="815" t="s">
        <v>356</v>
      </c>
      <c r="J3" s="815" t="s">
        <v>357</v>
      </c>
      <c r="K3" s="816" t="s">
        <v>1</v>
      </c>
      <c r="L3" s="816"/>
    </row>
    <row r="4" spans="1:16" s="8" customFormat="1" ht="18" customHeight="1" thickBot="1" x14ac:dyDescent="0.35">
      <c r="A4" s="4"/>
      <c r="B4" s="4"/>
      <c r="C4" s="505" t="s">
        <v>75</v>
      </c>
      <c r="D4" s="6"/>
      <c r="E4" s="6"/>
      <c r="F4" s="6"/>
      <c r="G4" s="509">
        <f>SUMPRODUCT(($H$6:$H78=0)*$G$6:$G78*$K$6:$K78)+SUMPRODUCT(($H$6:$H78&gt;0)*$H$6:$H78*$K$6:$K78)</f>
        <v>0</v>
      </c>
      <c r="H4" s="50"/>
      <c r="I4" s="58">
        <f>SUMPRODUCT(K6:K117,I6:I117)</f>
        <v>0</v>
      </c>
      <c r="J4" s="510">
        <f>SUMPRODUCT(K6:K117,J6:J117)</f>
        <v>0</v>
      </c>
      <c r="K4" s="59">
        <f>SUM(K6:K117)</f>
        <v>0</v>
      </c>
      <c r="L4" s="59" t="s">
        <v>76</v>
      </c>
    </row>
    <row r="5" spans="1:16" s="31" customFormat="1" ht="24" customHeight="1" thickBot="1" x14ac:dyDescent="0.35">
      <c r="A5" s="669"/>
      <c r="B5" s="670" t="s">
        <v>589</v>
      </c>
      <c r="C5" s="671"/>
      <c r="D5" s="672"/>
      <c r="E5" s="672"/>
      <c r="F5" s="672"/>
      <c r="G5" s="673"/>
      <c r="H5" s="674"/>
      <c r="I5" s="674"/>
      <c r="J5" s="675"/>
      <c r="K5" s="66"/>
      <c r="L5" s="66"/>
      <c r="M5" s="56"/>
    </row>
    <row r="6" spans="1:16" s="9" customFormat="1" ht="39.6" customHeight="1" x14ac:dyDescent="0.3">
      <c r="A6" s="665">
        <v>4640026034885</v>
      </c>
      <c r="B6" s="666" t="s">
        <v>547</v>
      </c>
      <c r="C6" s="667" t="s">
        <v>549</v>
      </c>
      <c r="D6" s="668" t="s">
        <v>89</v>
      </c>
      <c r="E6" s="580">
        <v>100</v>
      </c>
      <c r="F6" s="580" t="s">
        <v>100</v>
      </c>
      <c r="G6" s="837">
        <v>490</v>
      </c>
      <c r="H6" s="838"/>
      <c r="I6" s="839">
        <v>393</v>
      </c>
      <c r="J6" s="859">
        <v>275</v>
      </c>
      <c r="K6" s="69"/>
      <c r="L6" s="67" t="s">
        <v>76</v>
      </c>
      <c r="M6" s="56"/>
    </row>
    <row r="7" spans="1:16" s="9" customFormat="1" ht="28.8" thickBot="1" x14ac:dyDescent="0.35">
      <c r="A7" s="870">
        <v>4640026034878</v>
      </c>
      <c r="B7" s="871" t="s">
        <v>548</v>
      </c>
      <c r="C7" s="872" t="s">
        <v>550</v>
      </c>
      <c r="D7" s="873" t="s">
        <v>89</v>
      </c>
      <c r="E7" s="558">
        <v>100</v>
      </c>
      <c r="F7" s="558" t="s">
        <v>100</v>
      </c>
      <c r="G7" s="874">
        <v>560</v>
      </c>
      <c r="H7" s="875"/>
      <c r="I7" s="876">
        <v>449</v>
      </c>
      <c r="J7" s="877">
        <v>314</v>
      </c>
      <c r="K7" s="69"/>
      <c r="L7" s="67" t="s">
        <v>76</v>
      </c>
      <c r="M7" s="56"/>
    </row>
    <row r="8" spans="1:16" s="9" customFormat="1" ht="18.600000000000001" thickBot="1" x14ac:dyDescent="0.35">
      <c r="A8" s="669"/>
      <c r="B8" s="670" t="s">
        <v>572</v>
      </c>
      <c r="C8" s="671"/>
      <c r="D8" s="672"/>
      <c r="E8" s="672"/>
      <c r="F8" s="672"/>
      <c r="G8" s="878"/>
      <c r="H8" s="689"/>
      <c r="I8" s="689">
        <v>0</v>
      </c>
      <c r="J8" s="690"/>
      <c r="K8" s="69"/>
      <c r="L8" s="67" t="s">
        <v>76</v>
      </c>
      <c r="M8" s="56"/>
    </row>
    <row r="9" spans="1:16" s="9" customFormat="1" ht="42" x14ac:dyDescent="0.3">
      <c r="A9" s="880" t="s">
        <v>578</v>
      </c>
      <c r="B9" s="881" t="s">
        <v>573</v>
      </c>
      <c r="C9" s="882" t="s">
        <v>633</v>
      </c>
      <c r="D9" s="883" t="s">
        <v>92</v>
      </c>
      <c r="E9" s="884">
        <v>100</v>
      </c>
      <c r="F9" s="884" t="s">
        <v>100</v>
      </c>
      <c r="G9" s="885">
        <v>329</v>
      </c>
      <c r="H9" s="886"/>
      <c r="I9" s="887">
        <v>263</v>
      </c>
      <c r="J9" s="885">
        <v>184</v>
      </c>
      <c r="K9" s="69"/>
      <c r="L9" s="67" t="s">
        <v>76</v>
      </c>
      <c r="M9" s="56"/>
    </row>
    <row r="10" spans="1:16" s="9" customFormat="1" ht="42" x14ac:dyDescent="0.3">
      <c r="A10" s="888" t="s">
        <v>579</v>
      </c>
      <c r="B10" s="889" t="s">
        <v>574</v>
      </c>
      <c r="C10" s="879" t="s">
        <v>634</v>
      </c>
      <c r="D10" s="883" t="s">
        <v>92</v>
      </c>
      <c r="E10" s="890"/>
      <c r="F10" s="890"/>
      <c r="G10" s="891">
        <v>384</v>
      </c>
      <c r="H10" s="892"/>
      <c r="I10" s="893">
        <v>307</v>
      </c>
      <c r="J10" s="891">
        <v>215</v>
      </c>
      <c r="K10" s="69"/>
      <c r="L10" s="67" t="s">
        <v>76</v>
      </c>
      <c r="M10" s="56"/>
    </row>
    <row r="11" spans="1:16" s="9" customFormat="1" ht="42" x14ac:dyDescent="0.3">
      <c r="A11" s="888" t="s">
        <v>580</v>
      </c>
      <c r="B11" s="889" t="s">
        <v>575</v>
      </c>
      <c r="C11" s="879" t="s">
        <v>635</v>
      </c>
      <c r="D11" s="883" t="s">
        <v>92</v>
      </c>
      <c r="E11" s="890"/>
      <c r="F11" s="890"/>
      <c r="G11" s="891">
        <v>253</v>
      </c>
      <c r="H11" s="892"/>
      <c r="I11" s="893">
        <v>202</v>
      </c>
      <c r="J11" s="891">
        <v>141</v>
      </c>
      <c r="K11" s="69"/>
      <c r="L11" s="67" t="s">
        <v>76</v>
      </c>
      <c r="M11" s="56"/>
    </row>
    <row r="12" spans="1:16" s="9" customFormat="1" ht="42" hidden="1" x14ac:dyDescent="0.3">
      <c r="A12" s="888">
        <v>4640026034564</v>
      </c>
      <c r="B12" s="889" t="s">
        <v>576</v>
      </c>
      <c r="C12" s="879" t="s">
        <v>636</v>
      </c>
      <c r="D12" s="883" t="s">
        <v>92</v>
      </c>
      <c r="E12" s="890"/>
      <c r="F12" s="890"/>
      <c r="G12" s="891"/>
      <c r="H12" s="892"/>
      <c r="I12" s="893"/>
      <c r="J12" s="891"/>
      <c r="K12" s="69"/>
      <c r="L12" s="67" t="s">
        <v>76</v>
      </c>
      <c r="M12" s="56"/>
    </row>
    <row r="13" spans="1:16" s="9" customFormat="1" ht="42" x14ac:dyDescent="0.3">
      <c r="A13" s="888">
        <v>4640026034571</v>
      </c>
      <c r="B13" s="889" t="s">
        <v>577</v>
      </c>
      <c r="C13" s="879" t="s">
        <v>637</v>
      </c>
      <c r="D13" s="883" t="s">
        <v>92</v>
      </c>
      <c r="E13" s="890"/>
      <c r="F13" s="890"/>
      <c r="G13" s="891">
        <v>329</v>
      </c>
      <c r="H13" s="892"/>
      <c r="I13" s="893">
        <v>263</v>
      </c>
      <c r="J13" s="891">
        <v>184</v>
      </c>
      <c r="K13" s="69"/>
      <c r="L13" s="67" t="s">
        <v>76</v>
      </c>
      <c r="M13" s="56"/>
    </row>
    <row r="14" spans="1:16" s="9" customFormat="1" ht="42.6" thickBot="1" x14ac:dyDescent="0.35">
      <c r="A14" s="894">
        <v>4640026035042</v>
      </c>
      <c r="B14" s="895" t="s">
        <v>582</v>
      </c>
      <c r="C14" s="896" t="s">
        <v>638</v>
      </c>
      <c r="D14" s="883" t="s">
        <v>92</v>
      </c>
      <c r="E14" s="897"/>
      <c r="F14" s="897"/>
      <c r="G14" s="898">
        <v>253</v>
      </c>
      <c r="H14" s="899"/>
      <c r="I14" s="900">
        <v>202</v>
      </c>
      <c r="J14" s="898">
        <v>141</v>
      </c>
      <c r="K14" s="69"/>
      <c r="L14" s="67" t="s">
        <v>76</v>
      </c>
      <c r="M14" s="56"/>
      <c r="P14" s="56"/>
    </row>
    <row r="15" spans="1:16" s="31" customFormat="1" ht="18.600000000000001" thickBot="1" x14ac:dyDescent="0.35">
      <c r="A15" s="669"/>
      <c r="B15" s="670" t="s">
        <v>590</v>
      </c>
      <c r="C15" s="671"/>
      <c r="D15" s="672"/>
      <c r="E15" s="672"/>
      <c r="F15" s="672"/>
      <c r="G15" s="689"/>
      <c r="H15" s="689"/>
      <c r="I15" s="689">
        <v>0</v>
      </c>
      <c r="J15" s="690"/>
      <c r="K15" s="66"/>
      <c r="L15" s="66"/>
      <c r="M15" s="56"/>
    </row>
    <row r="16" spans="1:16" s="31" customFormat="1" ht="36" customHeight="1" x14ac:dyDescent="0.3">
      <c r="A16" s="681">
        <v>4640026032416</v>
      </c>
      <c r="B16" s="682" t="s">
        <v>200</v>
      </c>
      <c r="C16" s="683" t="s">
        <v>408</v>
      </c>
      <c r="D16" s="684" t="s">
        <v>90</v>
      </c>
      <c r="E16" s="685">
        <v>100</v>
      </c>
      <c r="F16" s="685" t="s">
        <v>100</v>
      </c>
      <c r="G16" s="686">
        <v>450</v>
      </c>
      <c r="H16" s="687"/>
      <c r="I16" s="688">
        <v>360</v>
      </c>
      <c r="J16" s="686">
        <v>252</v>
      </c>
      <c r="K16" s="69"/>
      <c r="L16" s="67" t="s">
        <v>76</v>
      </c>
      <c r="M16" s="56"/>
    </row>
    <row r="17" spans="1:13" s="9" customFormat="1" ht="36" hidden="1" customHeight="1" x14ac:dyDescent="0.3">
      <c r="A17" s="663"/>
      <c r="B17" s="657"/>
      <c r="C17" s="664"/>
      <c r="D17" s="657"/>
      <c r="E17" s="657"/>
      <c r="F17" s="657"/>
      <c r="G17" s="660"/>
      <c r="H17" s="661"/>
      <c r="I17" s="662"/>
      <c r="J17" s="660"/>
      <c r="K17" s="69"/>
      <c r="L17" s="67" t="s">
        <v>76</v>
      </c>
      <c r="M17" s="56"/>
    </row>
    <row r="18" spans="1:13" s="9" customFormat="1" ht="36.6" customHeight="1" x14ac:dyDescent="0.3">
      <c r="A18" s="663">
        <v>4640026031389</v>
      </c>
      <c r="B18" s="657" t="s">
        <v>179</v>
      </c>
      <c r="C18" s="664" t="s">
        <v>409</v>
      </c>
      <c r="D18" s="658" t="s">
        <v>148</v>
      </c>
      <c r="E18" s="657">
        <v>300</v>
      </c>
      <c r="F18" s="657" t="s">
        <v>105</v>
      </c>
      <c r="G18" s="660">
        <v>1070</v>
      </c>
      <c r="H18" s="661"/>
      <c r="I18" s="662">
        <v>858</v>
      </c>
      <c r="J18" s="860">
        <v>600</v>
      </c>
      <c r="K18" s="69"/>
      <c r="L18" s="67" t="s">
        <v>76</v>
      </c>
      <c r="M18" s="56"/>
    </row>
    <row r="19" spans="1:13" s="9" customFormat="1" ht="47.25" customHeight="1" thickBot="1" x14ac:dyDescent="0.35">
      <c r="A19" s="935">
        <v>4640026031044</v>
      </c>
      <c r="B19" s="936" t="s">
        <v>57</v>
      </c>
      <c r="C19" s="937" t="s">
        <v>482</v>
      </c>
      <c r="D19" s="938" t="s">
        <v>85</v>
      </c>
      <c r="E19" s="939">
        <v>250</v>
      </c>
      <c r="F19" s="939" t="s">
        <v>165</v>
      </c>
      <c r="G19" s="862">
        <v>985</v>
      </c>
      <c r="H19" s="940"/>
      <c r="I19" s="941">
        <v>788</v>
      </c>
      <c r="J19" s="862">
        <v>550</v>
      </c>
      <c r="K19" s="69"/>
      <c r="L19" s="67" t="s">
        <v>76</v>
      </c>
      <c r="M19" s="56"/>
    </row>
    <row r="20" spans="1:13" s="31" customFormat="1" ht="24" customHeight="1" thickBot="1" x14ac:dyDescent="0.35">
      <c r="A20" s="707"/>
      <c r="B20" s="705" t="s">
        <v>592</v>
      </c>
      <c r="C20" s="708"/>
      <c r="D20" s="672"/>
      <c r="E20" s="672"/>
      <c r="F20" s="672"/>
      <c r="G20" s="689"/>
      <c r="H20" s="689"/>
      <c r="I20" s="689"/>
      <c r="J20" s="690"/>
      <c r="K20" s="66"/>
      <c r="L20" s="66"/>
    </row>
    <row r="21" spans="1:13" s="31" customFormat="1" ht="57.6" customHeight="1" x14ac:dyDescent="0.3">
      <c r="A21" s="902" t="s">
        <v>645</v>
      </c>
      <c r="B21" s="881" t="s">
        <v>647</v>
      </c>
      <c r="C21" s="903" t="s">
        <v>650</v>
      </c>
      <c r="D21" s="883" t="s">
        <v>89</v>
      </c>
      <c r="E21" s="884">
        <v>165</v>
      </c>
      <c r="F21" s="884" t="s">
        <v>106</v>
      </c>
      <c r="G21" s="885">
        <v>384</v>
      </c>
      <c r="H21" s="886"/>
      <c r="I21" s="887">
        <v>307</v>
      </c>
      <c r="J21" s="885">
        <v>215</v>
      </c>
      <c r="K21" s="69"/>
      <c r="L21" s="67" t="s">
        <v>76</v>
      </c>
    </row>
    <row r="22" spans="1:13" s="31" customFormat="1" ht="58.2" customHeight="1" x14ac:dyDescent="0.3">
      <c r="A22" s="902" t="s">
        <v>646</v>
      </c>
      <c r="B22" s="881" t="s">
        <v>648</v>
      </c>
      <c r="C22" s="882" t="s">
        <v>649</v>
      </c>
      <c r="D22" s="883" t="s">
        <v>89</v>
      </c>
      <c r="E22" s="884"/>
      <c r="F22" s="884"/>
      <c r="G22" s="885">
        <v>329</v>
      </c>
      <c r="H22" s="886"/>
      <c r="I22" s="887">
        <v>263</v>
      </c>
      <c r="J22" s="885">
        <v>184</v>
      </c>
      <c r="K22" s="69"/>
      <c r="L22" s="67" t="s">
        <v>76</v>
      </c>
    </row>
    <row r="23" spans="1:13" s="31" customFormat="1" ht="49.5" customHeight="1" x14ac:dyDescent="0.3">
      <c r="A23" s="549" t="s">
        <v>438</v>
      </c>
      <c r="B23" s="706" t="s">
        <v>219</v>
      </c>
      <c r="C23" s="683" t="s">
        <v>410</v>
      </c>
      <c r="D23" s="684" t="s">
        <v>89</v>
      </c>
      <c r="E23" s="685">
        <v>165</v>
      </c>
      <c r="F23" s="685" t="s">
        <v>106</v>
      </c>
      <c r="G23" s="686">
        <v>791</v>
      </c>
      <c r="H23" s="687"/>
      <c r="I23" s="688">
        <v>633</v>
      </c>
      <c r="J23" s="861">
        <v>443</v>
      </c>
      <c r="K23" s="69"/>
      <c r="L23" s="67" t="s">
        <v>76</v>
      </c>
    </row>
    <row r="24" spans="1:13" s="31" customFormat="1" ht="45" customHeight="1" x14ac:dyDescent="0.3">
      <c r="A24" s="692" t="s">
        <v>134</v>
      </c>
      <c r="B24" s="691" t="s">
        <v>133</v>
      </c>
      <c r="C24" s="693" t="s">
        <v>370</v>
      </c>
      <c r="D24" s="658" t="s">
        <v>89</v>
      </c>
      <c r="E24" s="659">
        <v>165</v>
      </c>
      <c r="F24" s="659" t="s">
        <v>106</v>
      </c>
      <c r="G24" s="660">
        <v>550</v>
      </c>
      <c r="H24" s="661"/>
      <c r="I24" s="662">
        <v>439</v>
      </c>
      <c r="J24" s="860">
        <v>307</v>
      </c>
      <c r="K24" s="69"/>
      <c r="L24" s="67" t="s">
        <v>76</v>
      </c>
    </row>
    <row r="25" spans="1:13" s="9" customFormat="1" ht="36" customHeight="1" x14ac:dyDescent="0.3">
      <c r="A25" s="663">
        <v>4640026032317</v>
      </c>
      <c r="B25" s="657" t="s">
        <v>205</v>
      </c>
      <c r="C25" s="664" t="s">
        <v>411</v>
      </c>
      <c r="D25" s="658" t="s">
        <v>89</v>
      </c>
      <c r="E25" s="659">
        <v>165</v>
      </c>
      <c r="F25" s="659" t="s">
        <v>106</v>
      </c>
      <c r="G25" s="660">
        <v>516</v>
      </c>
      <c r="H25" s="661"/>
      <c r="I25" s="662">
        <v>413</v>
      </c>
      <c r="J25" s="860">
        <v>289</v>
      </c>
      <c r="K25" s="68"/>
      <c r="L25" s="67" t="s">
        <v>76</v>
      </c>
      <c r="M25" s="56"/>
    </row>
    <row r="26" spans="1:13" s="9" customFormat="1" ht="41.25" customHeight="1" x14ac:dyDescent="0.3">
      <c r="A26" s="692" t="s">
        <v>206</v>
      </c>
      <c r="B26" s="691" t="s">
        <v>207</v>
      </c>
      <c r="C26" s="664" t="s">
        <v>412</v>
      </c>
      <c r="D26" s="658" t="s">
        <v>89</v>
      </c>
      <c r="E26" s="659">
        <v>165</v>
      </c>
      <c r="F26" s="659" t="s">
        <v>106</v>
      </c>
      <c r="G26" s="660">
        <v>508</v>
      </c>
      <c r="H26" s="661"/>
      <c r="I26" s="662">
        <v>406</v>
      </c>
      <c r="J26" s="860">
        <v>284</v>
      </c>
      <c r="K26" s="69"/>
      <c r="L26" s="67" t="s">
        <v>76</v>
      </c>
      <c r="M26" s="56"/>
    </row>
    <row r="27" spans="1:13" s="9" customFormat="1" ht="46.5" customHeight="1" x14ac:dyDescent="0.3">
      <c r="A27" s="663">
        <v>4640026032379</v>
      </c>
      <c r="B27" s="657" t="s">
        <v>221</v>
      </c>
      <c r="C27" s="664" t="s">
        <v>483</v>
      </c>
      <c r="D27" s="658" t="s">
        <v>89</v>
      </c>
      <c r="E27" s="659">
        <v>165</v>
      </c>
      <c r="F27" s="659" t="s">
        <v>106</v>
      </c>
      <c r="G27" s="660">
        <v>438</v>
      </c>
      <c r="H27" s="661"/>
      <c r="I27" s="662">
        <v>350</v>
      </c>
      <c r="J27" s="860">
        <v>245</v>
      </c>
      <c r="K27" s="69"/>
      <c r="L27" s="67" t="s">
        <v>76</v>
      </c>
      <c r="M27" s="56"/>
    </row>
    <row r="28" spans="1:13" s="9" customFormat="1" ht="42" customHeight="1" x14ac:dyDescent="0.3">
      <c r="A28" s="663">
        <v>4640026032386</v>
      </c>
      <c r="B28" s="657" t="s">
        <v>222</v>
      </c>
      <c r="C28" s="664" t="s">
        <v>413</v>
      </c>
      <c r="D28" s="658" t="s">
        <v>89</v>
      </c>
      <c r="E28" s="659">
        <v>165</v>
      </c>
      <c r="F28" s="659" t="s">
        <v>106</v>
      </c>
      <c r="G28" s="660">
        <v>550</v>
      </c>
      <c r="H28" s="661"/>
      <c r="I28" s="662">
        <v>439</v>
      </c>
      <c r="J28" s="860">
        <v>307</v>
      </c>
      <c r="K28" s="69"/>
      <c r="L28" s="67" t="s">
        <v>76</v>
      </c>
      <c r="M28" s="56"/>
    </row>
    <row r="29" spans="1:13" s="9" customFormat="1" ht="39" customHeight="1" thickBot="1" x14ac:dyDescent="0.35">
      <c r="A29" s="694">
        <v>4640026032393</v>
      </c>
      <c r="B29" s="695" t="s">
        <v>223</v>
      </c>
      <c r="C29" s="696" t="s">
        <v>525</v>
      </c>
      <c r="D29" s="697" t="s">
        <v>89</v>
      </c>
      <c r="E29" s="698">
        <v>165</v>
      </c>
      <c r="F29" s="698" t="s">
        <v>106</v>
      </c>
      <c r="G29" s="699">
        <v>407</v>
      </c>
      <c r="H29" s="700"/>
      <c r="I29" s="701">
        <v>326</v>
      </c>
      <c r="J29" s="862">
        <v>228</v>
      </c>
      <c r="K29" s="69"/>
      <c r="L29" s="67" t="s">
        <v>76</v>
      </c>
      <c r="M29" s="56"/>
    </row>
    <row r="30" spans="1:13" s="1" customFormat="1" ht="24" customHeight="1" thickBot="1" x14ac:dyDescent="0.35">
      <c r="A30" s="704"/>
      <c r="B30" s="705" t="s">
        <v>591</v>
      </c>
      <c r="C30" s="671"/>
      <c r="D30" s="672"/>
      <c r="E30" s="672"/>
      <c r="F30" s="672"/>
      <c r="G30" s="689"/>
      <c r="H30" s="689"/>
      <c r="I30" s="689"/>
      <c r="J30" s="690"/>
      <c r="K30" s="66"/>
      <c r="L30" s="66"/>
    </row>
    <row r="31" spans="1:13" s="9" customFormat="1" ht="22.2" customHeight="1" x14ac:dyDescent="0.3">
      <c r="A31" s="702">
        <v>4640026031303</v>
      </c>
      <c r="B31" s="682" t="s">
        <v>109</v>
      </c>
      <c r="C31" s="703" t="s">
        <v>201</v>
      </c>
      <c r="D31" s="684" t="s">
        <v>117</v>
      </c>
      <c r="E31" s="685">
        <v>393</v>
      </c>
      <c r="F31" s="685" t="s">
        <v>166</v>
      </c>
      <c r="G31" s="686">
        <v>620</v>
      </c>
      <c r="H31" s="687"/>
      <c r="I31" s="688">
        <v>496</v>
      </c>
      <c r="J31" s="686">
        <v>347</v>
      </c>
      <c r="K31" s="68"/>
      <c r="L31" s="67" t="s">
        <v>76</v>
      </c>
      <c r="M31" s="56"/>
    </row>
    <row r="32" spans="1:13" s="9" customFormat="1" ht="22.2" customHeight="1" x14ac:dyDescent="0.3">
      <c r="A32" s="663">
        <v>4640026031280</v>
      </c>
      <c r="B32" s="657" t="s">
        <v>110</v>
      </c>
      <c r="C32" s="664" t="s">
        <v>202</v>
      </c>
      <c r="D32" s="658" t="s">
        <v>117</v>
      </c>
      <c r="E32" s="659">
        <v>393</v>
      </c>
      <c r="F32" s="659" t="s">
        <v>166</v>
      </c>
      <c r="G32" s="660">
        <v>620</v>
      </c>
      <c r="H32" s="661"/>
      <c r="I32" s="662">
        <v>496</v>
      </c>
      <c r="J32" s="660">
        <v>347</v>
      </c>
      <c r="K32" s="68"/>
      <c r="L32" s="67" t="s">
        <v>76</v>
      </c>
      <c r="M32" s="56"/>
    </row>
    <row r="33" spans="1:13" s="9" customFormat="1" ht="22.2" customHeight="1" x14ac:dyDescent="0.3">
      <c r="A33" s="663">
        <v>4640026031327</v>
      </c>
      <c r="B33" s="657" t="s">
        <v>111</v>
      </c>
      <c r="C33" s="664" t="s">
        <v>203</v>
      </c>
      <c r="D33" s="658" t="s">
        <v>117</v>
      </c>
      <c r="E33" s="659">
        <v>393</v>
      </c>
      <c r="F33" s="659" t="s">
        <v>166</v>
      </c>
      <c r="G33" s="660">
        <v>620</v>
      </c>
      <c r="H33" s="661"/>
      <c r="I33" s="662">
        <v>496</v>
      </c>
      <c r="J33" s="660">
        <v>347</v>
      </c>
      <c r="K33" s="68"/>
      <c r="L33" s="67" t="s">
        <v>76</v>
      </c>
      <c r="M33" s="56"/>
    </row>
    <row r="34" spans="1:13" s="9" customFormat="1" ht="22.2" customHeight="1" x14ac:dyDescent="0.3">
      <c r="A34" s="663">
        <v>4640026031297</v>
      </c>
      <c r="B34" s="657" t="s">
        <v>113</v>
      </c>
      <c r="C34" s="664" t="s">
        <v>414</v>
      </c>
      <c r="D34" s="658" t="s">
        <v>117</v>
      </c>
      <c r="E34" s="659">
        <v>393</v>
      </c>
      <c r="F34" s="659" t="s">
        <v>166</v>
      </c>
      <c r="G34" s="660">
        <v>710</v>
      </c>
      <c r="H34" s="661"/>
      <c r="I34" s="662">
        <v>568</v>
      </c>
      <c r="J34" s="660">
        <v>398</v>
      </c>
      <c r="K34" s="68"/>
      <c r="L34" s="67" t="s">
        <v>76</v>
      </c>
      <c r="M34" s="56"/>
    </row>
    <row r="35" spans="1:13" s="9" customFormat="1" ht="19.5" customHeight="1" thickBot="1" x14ac:dyDescent="0.35">
      <c r="A35" s="694">
        <v>4640026031310</v>
      </c>
      <c r="B35" s="695" t="s">
        <v>112</v>
      </c>
      <c r="C35" s="696" t="s">
        <v>204</v>
      </c>
      <c r="D35" s="697" t="s">
        <v>117</v>
      </c>
      <c r="E35" s="698">
        <v>393</v>
      </c>
      <c r="F35" s="698" t="s">
        <v>166</v>
      </c>
      <c r="G35" s="699">
        <v>710</v>
      </c>
      <c r="H35" s="700"/>
      <c r="I35" s="701">
        <v>568</v>
      </c>
      <c r="J35" s="699">
        <v>398</v>
      </c>
      <c r="K35" s="68"/>
      <c r="L35" s="67" t="s">
        <v>76</v>
      </c>
      <c r="M35" s="56"/>
    </row>
    <row r="36" spans="1:13" ht="22.5" customHeight="1" thickBot="1" x14ac:dyDescent="0.35">
      <c r="A36" s="704"/>
      <c r="B36" s="705" t="s">
        <v>593</v>
      </c>
      <c r="C36" s="671"/>
      <c r="D36" s="672"/>
      <c r="E36" s="672"/>
      <c r="F36" s="672"/>
      <c r="G36" s="689"/>
      <c r="H36" s="689"/>
      <c r="I36" s="689"/>
      <c r="J36" s="690"/>
      <c r="K36" s="66"/>
      <c r="L36" s="66"/>
    </row>
    <row r="37" spans="1:13" ht="51" customHeight="1" x14ac:dyDescent="0.3">
      <c r="A37" s="702">
        <v>4640026032355</v>
      </c>
      <c r="B37" s="682" t="s">
        <v>193</v>
      </c>
      <c r="C37" s="703" t="s">
        <v>484</v>
      </c>
      <c r="D37" s="684" t="s">
        <v>95</v>
      </c>
      <c r="E37" s="685">
        <v>1000</v>
      </c>
      <c r="F37" s="685" t="s">
        <v>194</v>
      </c>
      <c r="G37" s="686">
        <v>499</v>
      </c>
      <c r="H37" s="687"/>
      <c r="I37" s="688">
        <v>399.20000000000005</v>
      </c>
      <c r="J37" s="686">
        <v>279</v>
      </c>
      <c r="K37" s="68"/>
      <c r="L37" s="67" t="s">
        <v>76</v>
      </c>
    </row>
    <row r="38" spans="1:13" ht="50.25" customHeight="1" thickBot="1" x14ac:dyDescent="0.35">
      <c r="A38" s="663">
        <v>4640026032348</v>
      </c>
      <c r="B38" s="657" t="s">
        <v>195</v>
      </c>
      <c r="C38" s="664" t="s">
        <v>415</v>
      </c>
      <c r="D38" s="658" t="s">
        <v>95</v>
      </c>
      <c r="E38" s="659">
        <v>1000</v>
      </c>
      <c r="F38" s="659" t="s">
        <v>194</v>
      </c>
      <c r="G38" s="660">
        <v>430</v>
      </c>
      <c r="H38" s="661"/>
      <c r="I38" s="662">
        <v>344</v>
      </c>
      <c r="J38" s="660">
        <v>241</v>
      </c>
      <c r="K38" s="68"/>
      <c r="L38" s="67" t="s">
        <v>76</v>
      </c>
    </row>
    <row r="39" spans="1:13" ht="18.600000000000001" hidden="1" thickBot="1" x14ac:dyDescent="0.35">
      <c r="A39" s="341"/>
      <c r="B39" s="656" t="s">
        <v>322</v>
      </c>
      <c r="C39" s="642"/>
      <c r="D39" s="644"/>
      <c r="E39" s="644"/>
      <c r="F39" s="644"/>
      <c r="G39" s="653"/>
      <c r="H39" s="654"/>
      <c r="I39" s="654"/>
      <c r="J39" s="655"/>
      <c r="K39" s="66"/>
      <c r="L39" s="66"/>
    </row>
    <row r="40" spans="1:13" ht="15" hidden="1" thickBot="1" x14ac:dyDescent="0.35">
      <c r="A40" s="341"/>
      <c r="B40" s="340"/>
      <c r="C40" s="238"/>
      <c r="D40" s="230"/>
      <c r="E40" s="230"/>
      <c r="F40" s="231"/>
      <c r="G40" s="365"/>
      <c r="H40" s="233"/>
      <c r="I40" s="366"/>
      <c r="J40" s="367"/>
      <c r="K40" s="68"/>
      <c r="L40" s="67"/>
    </row>
    <row r="41" spans="1:13" ht="15" hidden="1" thickBot="1" x14ac:dyDescent="0.35">
      <c r="A41" s="341"/>
      <c r="B41" s="340"/>
      <c r="C41" s="238"/>
      <c r="D41" s="230"/>
      <c r="E41" s="230"/>
      <c r="F41" s="231"/>
      <c r="G41" s="365"/>
      <c r="H41" s="233"/>
      <c r="I41" s="366"/>
      <c r="J41" s="367"/>
      <c r="K41" s="68"/>
      <c r="L41" s="67"/>
    </row>
    <row r="42" spans="1:13" ht="15" hidden="1" thickBot="1" x14ac:dyDescent="0.35">
      <c r="A42" s="341"/>
      <c r="B42" s="340"/>
      <c r="C42" s="238"/>
      <c r="D42" s="230"/>
      <c r="E42" s="230"/>
      <c r="F42" s="231"/>
      <c r="G42" s="365"/>
      <c r="H42" s="233"/>
      <c r="I42" s="366"/>
      <c r="J42" s="367"/>
      <c r="K42" s="68"/>
      <c r="L42" s="67"/>
    </row>
    <row r="43" spans="1:13" ht="15" hidden="1" thickBot="1" x14ac:dyDescent="0.35">
      <c r="A43" s="341"/>
      <c r="B43" s="340"/>
      <c r="C43" s="238"/>
      <c r="D43" s="230"/>
      <c r="E43" s="230"/>
      <c r="F43" s="231"/>
      <c r="G43" s="365"/>
      <c r="H43" s="233"/>
      <c r="I43" s="366"/>
      <c r="J43" s="367"/>
      <c r="K43" s="68"/>
      <c r="L43" s="67"/>
    </row>
    <row r="44" spans="1:13" ht="15" hidden="1" thickBot="1" x14ac:dyDescent="0.35">
      <c r="A44" s="341"/>
      <c r="B44" s="342"/>
      <c r="G44" s="368"/>
      <c r="H44" s="368"/>
      <c r="I44" s="368"/>
      <c r="J44" s="368"/>
    </row>
    <row r="45" spans="1:13" ht="18.600000000000001" thickBot="1" x14ac:dyDescent="0.35">
      <c r="A45" s="720"/>
      <c r="B45" s="721" t="s">
        <v>594</v>
      </c>
      <c r="C45" s="722"/>
      <c r="D45" s="723"/>
      <c r="E45" s="723"/>
      <c r="F45" s="723"/>
      <c r="G45" s="724"/>
      <c r="H45" s="724"/>
      <c r="I45" s="724"/>
      <c r="J45" s="725"/>
      <c r="K45" s="259"/>
      <c r="L45" s="259"/>
    </row>
    <row r="46" spans="1:13" ht="31.8" customHeight="1" x14ac:dyDescent="0.3">
      <c r="A46" s="665" t="s">
        <v>566</v>
      </c>
      <c r="B46" s="682" t="s">
        <v>568</v>
      </c>
      <c r="C46" s="703" t="s">
        <v>570</v>
      </c>
      <c r="D46" s="684" t="s">
        <v>88</v>
      </c>
      <c r="E46" s="718"/>
      <c r="F46" s="719"/>
      <c r="G46" s="686">
        <v>4725</v>
      </c>
      <c r="H46" s="687"/>
      <c r="I46" s="688">
        <v>3780</v>
      </c>
      <c r="J46" s="861">
        <v>2646</v>
      </c>
      <c r="K46" s="68"/>
      <c r="L46" s="67" t="s">
        <v>76</v>
      </c>
    </row>
    <row r="47" spans="1:13" ht="33.6" customHeight="1" thickBot="1" x14ac:dyDescent="0.35">
      <c r="A47" s="715" t="s">
        <v>567</v>
      </c>
      <c r="B47" s="657" t="s">
        <v>569</v>
      </c>
      <c r="C47" s="664" t="s">
        <v>571</v>
      </c>
      <c r="D47" s="658" t="s">
        <v>88</v>
      </c>
      <c r="E47" s="716"/>
      <c r="F47" s="717"/>
      <c r="G47" s="660">
        <v>4725</v>
      </c>
      <c r="H47" s="661"/>
      <c r="I47" s="662">
        <v>3780</v>
      </c>
      <c r="J47" s="860">
        <v>2646</v>
      </c>
      <c r="K47" s="68"/>
      <c r="L47" s="67" t="s">
        <v>76</v>
      </c>
    </row>
    <row r="48" spans="1:13" ht="18.600000000000001" hidden="1" thickBot="1" x14ac:dyDescent="0.35">
      <c r="A48" s="338"/>
      <c r="B48" s="710" t="s">
        <v>475</v>
      </c>
      <c r="C48" s="711"/>
      <c r="D48" s="712"/>
      <c r="E48" s="712"/>
      <c r="F48" s="712"/>
      <c r="G48" s="713"/>
      <c r="H48" s="714"/>
      <c r="I48" s="714"/>
      <c r="J48" s="714"/>
      <c r="K48" s="259"/>
      <c r="L48" s="259"/>
    </row>
    <row r="49" spans="1:12" ht="30" hidden="1" customHeight="1" x14ac:dyDescent="0.35">
      <c r="A49" s="349"/>
      <c r="B49" s="236"/>
      <c r="C49" s="275"/>
      <c r="D49" s="272"/>
      <c r="E49" s="91"/>
      <c r="F49" s="92"/>
      <c r="G49" s="365"/>
      <c r="H49" s="233"/>
      <c r="I49" s="366"/>
      <c r="J49" s="367"/>
      <c r="K49" s="68"/>
      <c r="L49" s="67" t="s">
        <v>76</v>
      </c>
    </row>
    <row r="50" spans="1:12" ht="36" hidden="1" customHeight="1" x14ac:dyDescent="0.35">
      <c r="A50" s="349"/>
      <c r="B50" s="352"/>
      <c r="C50" s="275"/>
      <c r="D50" s="272"/>
      <c r="E50" s="91"/>
      <c r="F50" s="92"/>
      <c r="G50" s="365"/>
      <c r="H50" s="233"/>
      <c r="I50" s="366"/>
      <c r="J50" s="367"/>
      <c r="K50" s="68"/>
      <c r="L50" s="67" t="s">
        <v>76</v>
      </c>
    </row>
    <row r="51" spans="1:12" ht="38.25" hidden="1" customHeight="1" x14ac:dyDescent="0.35">
      <c r="A51" s="349"/>
      <c r="B51" s="352"/>
      <c r="C51" s="275"/>
      <c r="D51" s="272"/>
      <c r="E51" s="91"/>
      <c r="F51" s="92"/>
      <c r="G51" s="365"/>
      <c r="H51" s="233"/>
      <c r="I51" s="366"/>
      <c r="J51" s="367"/>
      <c r="K51" s="68"/>
      <c r="L51" s="67" t="s">
        <v>76</v>
      </c>
    </row>
    <row r="52" spans="1:12" ht="33.75" hidden="1" customHeight="1" x14ac:dyDescent="0.35">
      <c r="A52" s="346"/>
      <c r="B52" s="740"/>
      <c r="C52" s="709"/>
      <c r="D52" s="676"/>
      <c r="E52" s="741"/>
      <c r="F52" s="742"/>
      <c r="G52" s="677"/>
      <c r="H52" s="678"/>
      <c r="I52" s="679"/>
      <c r="J52" s="680"/>
      <c r="K52" s="68"/>
      <c r="L52" s="67" t="s">
        <v>76</v>
      </c>
    </row>
    <row r="53" spans="1:12" ht="18.600000000000001" thickBot="1" x14ac:dyDescent="0.35">
      <c r="A53" s="720"/>
      <c r="B53" s="721" t="s">
        <v>595</v>
      </c>
      <c r="C53" s="722"/>
      <c r="D53" s="723"/>
      <c r="E53" s="723"/>
      <c r="F53" s="723"/>
      <c r="G53" s="724"/>
      <c r="H53" s="724"/>
      <c r="I53" s="724"/>
      <c r="J53" s="725"/>
      <c r="K53" s="259"/>
      <c r="L53" s="259"/>
    </row>
    <row r="54" spans="1:12" ht="40.200000000000003" customHeight="1" x14ac:dyDescent="0.3">
      <c r="A54" s="743">
        <v>4640026032300</v>
      </c>
      <c r="B54" s="744" t="s">
        <v>209</v>
      </c>
      <c r="C54" s="683" t="s">
        <v>416</v>
      </c>
      <c r="D54" s="745" t="s">
        <v>89</v>
      </c>
      <c r="E54" s="746">
        <v>165</v>
      </c>
      <c r="F54" s="746" t="s">
        <v>106</v>
      </c>
      <c r="G54" s="686">
        <v>515</v>
      </c>
      <c r="H54" s="687"/>
      <c r="I54" s="688">
        <v>412</v>
      </c>
      <c r="J54" s="863">
        <v>288</v>
      </c>
      <c r="K54" s="69"/>
      <c r="L54" s="67" t="s">
        <v>76</v>
      </c>
    </row>
    <row r="55" spans="1:12" ht="44.25" customHeight="1" thickBot="1" x14ac:dyDescent="0.35">
      <c r="A55" s="732">
        <v>4640026032294</v>
      </c>
      <c r="B55" s="733" t="s">
        <v>208</v>
      </c>
      <c r="C55" s="734" t="s">
        <v>417</v>
      </c>
      <c r="D55" s="735" t="s">
        <v>89</v>
      </c>
      <c r="E55" s="736">
        <v>165</v>
      </c>
      <c r="F55" s="736" t="s">
        <v>106</v>
      </c>
      <c r="G55" s="737">
        <v>538</v>
      </c>
      <c r="H55" s="738"/>
      <c r="I55" s="739">
        <v>430</v>
      </c>
      <c r="J55" s="864">
        <v>301</v>
      </c>
      <c r="K55" s="69"/>
      <c r="L55" s="67" t="s">
        <v>76</v>
      </c>
    </row>
    <row r="56" spans="1:12" ht="18" hidden="1" x14ac:dyDescent="0.3">
      <c r="A56" s="343"/>
      <c r="B56" s="726" t="s">
        <v>237</v>
      </c>
      <c r="C56" s="727"/>
      <c r="D56" s="728"/>
      <c r="E56" s="728"/>
      <c r="F56" s="728"/>
      <c r="G56" s="729"/>
      <c r="H56" s="730"/>
      <c r="I56" s="730"/>
      <c r="J56" s="731"/>
      <c r="K56" s="258"/>
      <c r="L56" s="258"/>
    </row>
    <row r="57" spans="1:12" hidden="1" x14ac:dyDescent="0.3">
      <c r="A57" s="348"/>
      <c r="B57" s="354"/>
      <c r="C57" s="277"/>
      <c r="D57" s="276"/>
      <c r="E57" s="83"/>
      <c r="F57" s="84"/>
      <c r="G57" s="195"/>
      <c r="H57" s="196"/>
      <c r="I57" s="197"/>
      <c r="J57" s="198"/>
      <c r="K57" s="199"/>
      <c r="L57" s="67"/>
    </row>
    <row r="58" spans="1:12" hidden="1" x14ac:dyDescent="0.3">
      <c r="A58" s="349"/>
      <c r="B58" s="355"/>
      <c r="C58" s="277"/>
      <c r="D58" s="276"/>
      <c r="E58" s="85"/>
      <c r="F58" s="86"/>
      <c r="G58" s="195"/>
      <c r="H58" s="196"/>
      <c r="I58" s="197"/>
      <c r="J58" s="198"/>
      <c r="K58" s="199"/>
      <c r="L58" s="67"/>
    </row>
    <row r="59" spans="1:12" hidden="1" x14ac:dyDescent="0.3">
      <c r="A59" s="346"/>
      <c r="B59" s="355"/>
      <c r="C59" s="277"/>
      <c r="D59" s="276"/>
      <c r="E59" s="85"/>
      <c r="F59" s="86"/>
      <c r="G59" s="195"/>
      <c r="H59" s="196"/>
      <c r="I59" s="197"/>
      <c r="J59" s="198"/>
      <c r="K59" s="199"/>
      <c r="L59" s="67"/>
    </row>
    <row r="60" spans="1:12" hidden="1" x14ac:dyDescent="0.3">
      <c r="A60" s="349"/>
      <c r="B60" s="355"/>
      <c r="C60" s="277"/>
      <c r="D60" s="276"/>
      <c r="E60" s="85"/>
      <c r="F60" s="86"/>
      <c r="G60" s="195"/>
      <c r="H60" s="196"/>
      <c r="I60" s="197"/>
      <c r="J60" s="198"/>
      <c r="K60" s="199"/>
      <c r="L60" s="67"/>
    </row>
    <row r="61" spans="1:12" hidden="1" x14ac:dyDescent="0.3">
      <c r="A61" s="349"/>
      <c r="B61" s="355"/>
      <c r="C61" s="277"/>
      <c r="D61" s="276"/>
      <c r="E61" s="200"/>
      <c r="F61" s="201"/>
      <c r="G61" s="195"/>
      <c r="H61" s="196"/>
      <c r="I61" s="197"/>
      <c r="J61" s="198"/>
      <c r="K61" s="199"/>
      <c r="L61" s="67"/>
    </row>
    <row r="62" spans="1:12" hidden="1" x14ac:dyDescent="0.3">
      <c r="A62" s="347"/>
      <c r="B62" s="355"/>
      <c r="C62" s="277"/>
      <c r="D62" s="276"/>
      <c r="E62" s="200"/>
      <c r="F62" s="201"/>
      <c r="G62" s="195"/>
      <c r="H62" s="196"/>
      <c r="I62" s="197"/>
      <c r="J62" s="198"/>
      <c r="K62" s="199"/>
      <c r="L62" s="67"/>
    </row>
    <row r="63" spans="1:12" hidden="1" x14ac:dyDescent="0.3"/>
    <row r="64" spans="1:12" hidden="1" x14ac:dyDescent="0.3"/>
  </sheetData>
  <sheetProtection autoFilter="0"/>
  <mergeCells count="2">
    <mergeCell ref="G2:J2"/>
    <mergeCell ref="C1:F1"/>
  </mergeCells>
  <conditionalFormatting sqref="B4">
    <cfRule type="duplicateValues" dxfId="373" priority="258"/>
  </conditionalFormatting>
  <conditionalFormatting sqref="A4">
    <cfRule type="duplicateValues" dxfId="372" priority="259"/>
  </conditionalFormatting>
  <conditionalFormatting sqref="B1">
    <cfRule type="duplicateValues" dxfId="371" priority="248"/>
  </conditionalFormatting>
  <conditionalFormatting sqref="J10:J11 J25 J27 J14 J16:J19">
    <cfRule type="expression" dxfId="370" priority="1454">
      <formula>IF(J$4="-",#REF!)</formula>
    </cfRule>
    <cfRule type="expression" dxfId="369" priority="1455">
      <formula>IF(J$4&lt;&gt;"-",#REF!)</formula>
    </cfRule>
  </conditionalFormatting>
  <conditionalFormatting sqref="D20:F20">
    <cfRule type="duplicateValues" dxfId="368" priority="225"/>
  </conditionalFormatting>
  <conditionalFormatting sqref="A20:A22">
    <cfRule type="duplicateValues" dxfId="367" priority="224"/>
  </conditionalFormatting>
  <conditionalFormatting sqref="B20">
    <cfRule type="duplicateValues" dxfId="366" priority="223"/>
  </conditionalFormatting>
  <conditionalFormatting sqref="D15:F15">
    <cfRule type="duplicateValues" dxfId="365" priority="222"/>
  </conditionalFormatting>
  <conditionalFormatting sqref="A15">
    <cfRule type="duplicateValues" dxfId="364" priority="221"/>
  </conditionalFormatting>
  <conditionalFormatting sqref="B15">
    <cfRule type="duplicateValues" dxfId="363" priority="220"/>
  </conditionalFormatting>
  <conditionalFormatting sqref="D5:F5">
    <cfRule type="duplicateValues" dxfId="362" priority="219"/>
  </conditionalFormatting>
  <conditionalFormatting sqref="A5">
    <cfRule type="duplicateValues" dxfId="361" priority="218"/>
  </conditionalFormatting>
  <conditionalFormatting sqref="B5">
    <cfRule type="duplicateValues" dxfId="360" priority="217"/>
  </conditionalFormatting>
  <conditionalFormatting sqref="D30:F30">
    <cfRule type="duplicateValues" dxfId="359" priority="195"/>
  </conditionalFormatting>
  <conditionalFormatting sqref="A30">
    <cfRule type="duplicateValues" dxfId="358" priority="194"/>
  </conditionalFormatting>
  <conditionalFormatting sqref="B30">
    <cfRule type="duplicateValues" dxfId="357" priority="193"/>
  </conditionalFormatting>
  <conditionalFormatting sqref="B31:B35">
    <cfRule type="duplicateValues" dxfId="356" priority="181"/>
  </conditionalFormatting>
  <conditionalFormatting sqref="A31:A35">
    <cfRule type="duplicateValues" dxfId="355" priority="182"/>
  </conditionalFormatting>
  <conditionalFormatting sqref="B24">
    <cfRule type="duplicateValues" dxfId="354" priority="142"/>
  </conditionalFormatting>
  <conditionalFormatting sqref="A24">
    <cfRule type="duplicateValues" dxfId="353" priority="143"/>
  </conditionalFormatting>
  <conditionalFormatting sqref="J24">
    <cfRule type="expression" dxfId="352" priority="144">
      <formula>IF(J$4="-",#REF!)</formula>
    </cfRule>
    <cfRule type="expression" dxfId="351" priority="145">
      <formula>IF(J$4&lt;&gt;"-",#REF!)</formula>
    </cfRule>
  </conditionalFormatting>
  <conditionalFormatting sqref="B63:B1048576 B44 B1:B5 B20 B24:B35 B15">
    <cfRule type="duplicateValues" dxfId="350" priority="1512"/>
  </conditionalFormatting>
  <conditionalFormatting sqref="B63:B1048576 B44 B25:B29 B3">
    <cfRule type="duplicateValues" dxfId="349" priority="1513"/>
  </conditionalFormatting>
  <conditionalFormatting sqref="A40:A1048576 A25:A29 A3 A10:A14">
    <cfRule type="duplicateValues" dxfId="348" priority="1518"/>
  </conditionalFormatting>
  <conditionalFormatting sqref="J26">
    <cfRule type="expression" dxfId="347" priority="121">
      <formula>IF(J$4="-",#REF!)</formula>
    </cfRule>
    <cfRule type="expression" dxfId="346" priority="122">
      <formula>IF(J$4&lt;&gt;"-",#REF!)</formula>
    </cfRule>
  </conditionalFormatting>
  <conditionalFormatting sqref="D36:F36">
    <cfRule type="duplicateValues" dxfId="345" priority="119"/>
  </conditionalFormatting>
  <conditionalFormatting sqref="A36">
    <cfRule type="duplicateValues" dxfId="344" priority="118"/>
  </conditionalFormatting>
  <conditionalFormatting sqref="B36">
    <cfRule type="duplicateValues" dxfId="343" priority="117"/>
  </conditionalFormatting>
  <conditionalFormatting sqref="B36">
    <cfRule type="duplicateValues" dxfId="342" priority="120"/>
  </conditionalFormatting>
  <conditionalFormatting sqref="B37:B38">
    <cfRule type="duplicateValues" dxfId="341" priority="112"/>
  </conditionalFormatting>
  <conditionalFormatting sqref="A37:A38">
    <cfRule type="duplicateValues" dxfId="340" priority="113"/>
  </conditionalFormatting>
  <conditionalFormatting sqref="B37:B38">
    <cfRule type="duplicateValues" dxfId="339" priority="116"/>
  </conditionalFormatting>
  <conditionalFormatting sqref="B16">
    <cfRule type="duplicateValues" dxfId="338" priority="104"/>
  </conditionalFormatting>
  <conditionalFormatting sqref="A16">
    <cfRule type="duplicateValues" dxfId="337" priority="105"/>
  </conditionalFormatting>
  <conditionalFormatting sqref="B16">
    <cfRule type="duplicateValues" dxfId="336" priority="106"/>
  </conditionalFormatting>
  <conditionalFormatting sqref="J29">
    <cfRule type="expression" dxfId="335" priority="102">
      <formula>IF(J$4="-",#REF!)</formula>
    </cfRule>
    <cfRule type="expression" dxfId="334" priority="103">
      <formula>IF(J$4&lt;&gt;"-",#REF!)</formula>
    </cfRule>
  </conditionalFormatting>
  <conditionalFormatting sqref="C1">
    <cfRule type="duplicateValues" dxfId="333" priority="100"/>
  </conditionalFormatting>
  <conditionalFormatting sqref="C1">
    <cfRule type="duplicateValues" dxfId="332" priority="101"/>
  </conditionalFormatting>
  <conditionalFormatting sqref="B19">
    <cfRule type="duplicateValues" dxfId="331" priority="95"/>
  </conditionalFormatting>
  <conditionalFormatting sqref="B19">
    <cfRule type="duplicateValues" dxfId="330" priority="98"/>
  </conditionalFormatting>
  <conditionalFormatting sqref="J21:J22">
    <cfRule type="expression" dxfId="329" priority="92">
      <formula>IF(J$4="-",#REF!)</formula>
    </cfRule>
    <cfRule type="expression" dxfId="328" priority="93">
      <formula>IF(J$4&lt;&gt;"-",#REF!)</formula>
    </cfRule>
  </conditionalFormatting>
  <conditionalFormatting sqref="J12:J13">
    <cfRule type="expression" dxfId="327" priority="89">
      <formula>IF(J$4="-",#REF!)</formula>
    </cfRule>
    <cfRule type="expression" dxfId="326" priority="90">
      <formula>IF(J$4&lt;&gt;"-",#REF!)</formula>
    </cfRule>
  </conditionalFormatting>
  <conditionalFormatting sqref="J28">
    <cfRule type="expression" dxfId="325" priority="87">
      <formula>IF(J$4="-",#REF!)</formula>
    </cfRule>
    <cfRule type="expression" dxfId="324" priority="88">
      <formula>IF(J$4&lt;&gt;"-",#REF!)</formula>
    </cfRule>
  </conditionalFormatting>
  <conditionalFormatting sqref="B17">
    <cfRule type="duplicateValues" dxfId="323" priority="86"/>
  </conditionalFormatting>
  <conditionalFormatting sqref="B18">
    <cfRule type="duplicateValues" dxfId="322" priority="85"/>
  </conditionalFormatting>
  <conditionalFormatting sqref="J31:J35">
    <cfRule type="expression" dxfId="321" priority="81">
      <formula>IF(J$4="-",#REF!)</formula>
    </cfRule>
    <cfRule type="expression" dxfId="320" priority="82">
      <formula>IF(J$4&lt;&gt;"-",#REF!)</formula>
    </cfRule>
  </conditionalFormatting>
  <conditionalFormatting sqref="J37">
    <cfRule type="expression" dxfId="319" priority="79">
      <formula>IF(J$4="-",#REF!)</formula>
    </cfRule>
    <cfRule type="expression" dxfId="318" priority="80">
      <formula>IF(J$4&lt;&gt;"-",#REF!)</formula>
    </cfRule>
  </conditionalFormatting>
  <conditionalFormatting sqref="J38">
    <cfRule type="expression" dxfId="317" priority="77">
      <formula>IF(J$4="-",#REF!)</formula>
    </cfRule>
    <cfRule type="expression" dxfId="316" priority="78">
      <formula>IF(J$4&lt;&gt;"-",#REF!)</formula>
    </cfRule>
  </conditionalFormatting>
  <conditionalFormatting sqref="D39:F39">
    <cfRule type="duplicateValues" dxfId="315" priority="75"/>
  </conditionalFormatting>
  <conditionalFormatting sqref="B39">
    <cfRule type="duplicateValues" dxfId="314" priority="74"/>
  </conditionalFormatting>
  <conditionalFormatting sqref="B39">
    <cfRule type="duplicateValues" dxfId="313" priority="76"/>
  </conditionalFormatting>
  <conditionalFormatting sqref="B40">
    <cfRule type="duplicateValues" dxfId="312" priority="72"/>
  </conditionalFormatting>
  <conditionalFormatting sqref="B40">
    <cfRule type="duplicateValues" dxfId="311" priority="73"/>
  </conditionalFormatting>
  <conditionalFormatting sqref="J40">
    <cfRule type="expression" dxfId="310" priority="70">
      <formula>IF(J$4="-",#REF!)</formula>
    </cfRule>
    <cfRule type="expression" dxfId="309" priority="71">
      <formula>IF(J$4&lt;&gt;"-",#REF!)</formula>
    </cfRule>
  </conditionalFormatting>
  <conditionalFormatting sqref="B41">
    <cfRule type="duplicateValues" dxfId="308" priority="68"/>
  </conditionalFormatting>
  <conditionalFormatting sqref="B41">
    <cfRule type="duplicateValues" dxfId="307" priority="69"/>
  </conditionalFormatting>
  <conditionalFormatting sqref="J41">
    <cfRule type="expression" dxfId="306" priority="66">
      <formula>IF(J$4="-",#REF!)</formula>
    </cfRule>
    <cfRule type="expression" dxfId="305" priority="67">
      <formula>IF(J$4&lt;&gt;"-",#REF!)</formula>
    </cfRule>
  </conditionalFormatting>
  <conditionalFormatting sqref="B42">
    <cfRule type="duplicateValues" dxfId="304" priority="64"/>
  </conditionalFormatting>
  <conditionalFormatting sqref="B42">
    <cfRule type="duplicateValues" dxfId="303" priority="65"/>
  </conditionalFormatting>
  <conditionalFormatting sqref="J42">
    <cfRule type="expression" dxfId="302" priority="62">
      <formula>IF(J$4="-",#REF!)</formula>
    </cfRule>
    <cfRule type="expression" dxfId="301" priority="63">
      <formula>IF(J$4&lt;&gt;"-",#REF!)</formula>
    </cfRule>
  </conditionalFormatting>
  <conditionalFormatting sqref="B43">
    <cfRule type="duplicateValues" dxfId="300" priority="60"/>
  </conditionalFormatting>
  <conditionalFormatting sqref="B43">
    <cfRule type="duplicateValues" dxfId="299" priority="61"/>
  </conditionalFormatting>
  <conditionalFormatting sqref="J43">
    <cfRule type="expression" dxfId="298" priority="58">
      <formula>IF(J$4="-",#REF!)</formula>
    </cfRule>
    <cfRule type="expression" dxfId="297" priority="59">
      <formula>IF(J$4&lt;&gt;"-",#REF!)</formula>
    </cfRule>
  </conditionalFormatting>
  <conditionalFormatting sqref="B49:B51">
    <cfRule type="duplicateValues" dxfId="296" priority="49"/>
  </conditionalFormatting>
  <conditionalFormatting sqref="B52">
    <cfRule type="duplicateValues" dxfId="295" priority="48"/>
  </conditionalFormatting>
  <conditionalFormatting sqref="J49:J52 J54:J55">
    <cfRule type="expression" dxfId="294" priority="46">
      <formula>IF(J$4="-",#REF!)</formula>
    </cfRule>
    <cfRule type="expression" dxfId="293" priority="47">
      <formula>IF(J$4&lt;&gt;"-",#REF!)</formula>
    </cfRule>
  </conditionalFormatting>
  <conditionalFormatting sqref="D48:F48">
    <cfRule type="duplicateValues" dxfId="292" priority="45"/>
  </conditionalFormatting>
  <conditionalFormatting sqref="B48">
    <cfRule type="duplicateValues" dxfId="291" priority="44"/>
  </conditionalFormatting>
  <conditionalFormatting sqref="B48:B52">
    <cfRule type="duplicateValues" dxfId="290" priority="43"/>
  </conditionalFormatting>
  <conditionalFormatting sqref="B54:B55">
    <cfRule type="duplicateValues" dxfId="289" priority="41"/>
  </conditionalFormatting>
  <conditionalFormatting sqref="B54:B55">
    <cfRule type="duplicateValues" dxfId="288" priority="42"/>
  </conditionalFormatting>
  <conditionalFormatting sqref="D53:F53">
    <cfRule type="duplicateValues" dxfId="287" priority="40"/>
  </conditionalFormatting>
  <conditionalFormatting sqref="B53">
    <cfRule type="duplicateValues" dxfId="286" priority="39"/>
  </conditionalFormatting>
  <conditionalFormatting sqref="B53">
    <cfRule type="duplicateValues" dxfId="285" priority="38"/>
  </conditionalFormatting>
  <conditionalFormatting sqref="D56:F56">
    <cfRule type="duplicateValues" dxfId="284" priority="37"/>
  </conditionalFormatting>
  <conditionalFormatting sqref="B56">
    <cfRule type="duplicateValues" dxfId="283" priority="36"/>
  </conditionalFormatting>
  <conditionalFormatting sqref="J59:J61">
    <cfRule type="expression" dxfId="282" priority="34">
      <formula>IF(J$4="-",#REF!)</formula>
    </cfRule>
    <cfRule type="expression" dxfId="281" priority="35">
      <formula>IF(J$4&lt;&gt;"-",#REF!)</formula>
    </cfRule>
  </conditionalFormatting>
  <conditionalFormatting sqref="B59:B61">
    <cfRule type="duplicateValues" dxfId="280" priority="33"/>
  </conditionalFormatting>
  <conditionalFormatting sqref="J62">
    <cfRule type="expression" dxfId="279" priority="31">
      <formula>IF(J$4="-",#REF!)</formula>
    </cfRule>
    <cfRule type="expression" dxfId="278" priority="32">
      <formula>IF(J$4&lt;&gt;"-",#REF!)</formula>
    </cfRule>
  </conditionalFormatting>
  <conditionalFormatting sqref="B62">
    <cfRule type="duplicateValues" dxfId="277" priority="30"/>
  </conditionalFormatting>
  <conditionalFormatting sqref="J57:J58">
    <cfRule type="expression" dxfId="276" priority="28">
      <formula>IF(J$4="-",#REF!)</formula>
    </cfRule>
    <cfRule type="expression" dxfId="275" priority="29">
      <formula>IF(J$4&lt;&gt;"-",#REF!)</formula>
    </cfRule>
  </conditionalFormatting>
  <conditionalFormatting sqref="B57:B58">
    <cfRule type="duplicateValues" dxfId="274" priority="27"/>
  </conditionalFormatting>
  <conditionalFormatting sqref="B56:B62">
    <cfRule type="duplicateValues" dxfId="273" priority="26"/>
  </conditionalFormatting>
  <conditionalFormatting sqref="D45:F45">
    <cfRule type="duplicateValues" dxfId="272" priority="25"/>
  </conditionalFormatting>
  <conditionalFormatting sqref="B45">
    <cfRule type="duplicateValues" dxfId="271" priority="24"/>
  </conditionalFormatting>
  <conditionalFormatting sqref="J46:J47">
    <cfRule type="expression" dxfId="270" priority="22">
      <formula>IF(J$4="-",#REF!)</formula>
    </cfRule>
    <cfRule type="expression" dxfId="269" priority="23">
      <formula>IF(J$4&lt;&gt;"-",#REF!)</formula>
    </cfRule>
  </conditionalFormatting>
  <conditionalFormatting sqref="B46:B47">
    <cfRule type="duplicateValues" dxfId="268" priority="21"/>
  </conditionalFormatting>
  <conditionalFormatting sqref="B45:B47">
    <cfRule type="duplicateValues" dxfId="267" priority="20"/>
  </conditionalFormatting>
  <conditionalFormatting sqref="A17:A19">
    <cfRule type="duplicateValues" dxfId="266" priority="1830"/>
  </conditionalFormatting>
  <conditionalFormatting sqref="A6:A7">
    <cfRule type="duplicateValues" dxfId="265" priority="19"/>
  </conditionalFormatting>
  <conditionalFormatting sqref="J6:J7">
    <cfRule type="expression" dxfId="264" priority="17">
      <formula>IF(J$4="-",#REF!)</formula>
    </cfRule>
    <cfRule type="expression" dxfId="263" priority="18">
      <formula>IF(J$4&lt;&gt;"-",#REF!)</formula>
    </cfRule>
  </conditionalFormatting>
  <conditionalFormatting sqref="B6:B7">
    <cfRule type="duplicateValues" dxfId="262" priority="16"/>
  </conditionalFormatting>
  <conditionalFormatting sqref="B6:B7">
    <cfRule type="duplicateValues" dxfId="261" priority="15"/>
  </conditionalFormatting>
  <conditionalFormatting sqref="J9">
    <cfRule type="expression" dxfId="260" priority="12">
      <formula>IF(J$4="-",#REF!)</formula>
    </cfRule>
    <cfRule type="expression" dxfId="259" priority="13">
      <formula>IF(J$4&lt;&gt;"-",#REF!)</formula>
    </cfRule>
  </conditionalFormatting>
  <conditionalFormatting sqref="D8:F8">
    <cfRule type="duplicateValues" dxfId="258" priority="11"/>
  </conditionalFormatting>
  <conditionalFormatting sqref="A8">
    <cfRule type="duplicateValues" dxfId="257" priority="10"/>
  </conditionalFormatting>
  <conditionalFormatting sqref="B8">
    <cfRule type="duplicateValues" dxfId="256" priority="9"/>
  </conditionalFormatting>
  <conditionalFormatting sqref="B8">
    <cfRule type="duplicateValues" dxfId="255" priority="14"/>
  </conditionalFormatting>
  <conditionalFormatting sqref="B9:B14">
    <cfRule type="duplicateValues" dxfId="254" priority="6"/>
  </conditionalFormatting>
  <conditionalFormatting sqref="A9">
    <cfRule type="duplicateValues" dxfId="253" priority="7"/>
  </conditionalFormatting>
  <conditionalFormatting sqref="B9:B14">
    <cfRule type="duplicateValues" dxfId="252" priority="8"/>
  </conditionalFormatting>
  <conditionalFormatting sqref="A23">
    <cfRule type="duplicateValues" dxfId="251" priority="5"/>
  </conditionalFormatting>
  <conditionalFormatting sqref="B21:B23">
    <cfRule type="duplicateValues" dxfId="250" priority="1"/>
  </conditionalFormatting>
  <conditionalFormatting sqref="J23">
    <cfRule type="expression" dxfId="249" priority="2">
      <formula>IF(J$4="-",#REF!)</formula>
    </cfRule>
    <cfRule type="expression" dxfId="248" priority="3">
      <formula>IF(J$4&lt;&gt;"-",#REF!)</formula>
    </cfRule>
  </conditionalFormatting>
  <conditionalFormatting sqref="B21:B23">
    <cfRule type="duplicateValues" dxfId="247" priority="4"/>
  </conditionalFormatting>
  <pageMargins left="0.70866141732283472" right="0.70866141732283472" top="0" bottom="0" header="0.31496062992125984" footer="0.31496062992125984"/>
  <pageSetup paperSize="9" scale="45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23" operator="containsText" id="{6C670E81-E8F9-4CF9-A801-86BD59941682}">
            <xm:f>NOT(ISERROR(SEARCH("-",G4)))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G4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2" tint="-0.499984740745262"/>
    <pageSetUpPr fitToPage="1"/>
  </sheetPr>
  <dimension ref="A1:P22"/>
  <sheetViews>
    <sheetView showGridLines="0" zoomScale="95" zoomScaleNormal="95" zoomScaleSheetLayoutView="90" workbookViewId="0">
      <pane xSplit="12" ySplit="4" topLeftCell="M5" activePane="bottomRight" state="frozen"/>
      <selection activeCell="C6" sqref="C6"/>
      <selection pane="topRight" activeCell="C6" sqref="C6"/>
      <selection pane="bottomLeft" activeCell="C6" sqref="C6"/>
      <selection pane="bottomRight"/>
    </sheetView>
  </sheetViews>
  <sheetFormatPr defaultColWidth="8.88671875" defaultRowHeight="14.4" x14ac:dyDescent="0.3"/>
  <cols>
    <col min="1" max="1" width="18" style="10" customWidth="1"/>
    <col min="2" max="2" width="10.6640625" style="11" customWidth="1"/>
    <col min="3" max="3" width="60.6640625" style="253" customWidth="1"/>
    <col min="4" max="4" width="25.5546875" style="13" customWidth="1"/>
    <col min="5" max="5" width="8.6640625" style="13" hidden="1" customWidth="1"/>
    <col min="6" max="6" width="2.6640625" style="13" hidden="1" customWidth="1"/>
    <col min="7" max="7" width="10.6640625" style="30" customWidth="1"/>
    <col min="8" max="8" width="8.6640625" style="32" customWidth="1"/>
    <col min="9" max="9" width="10.6640625" style="32" customWidth="1"/>
    <col min="10" max="10" width="10.6640625" style="33" customWidth="1"/>
    <col min="11" max="11" width="9.6640625" style="38" customWidth="1"/>
    <col min="12" max="12" width="9.6640625" style="21" customWidth="1"/>
  </cols>
  <sheetData>
    <row r="1" spans="1:16" ht="37.950000000000003" customHeight="1" thickBot="1" x14ac:dyDescent="0.35">
      <c r="A1" s="41" t="s">
        <v>350</v>
      </c>
      <c r="B1" s="17"/>
      <c r="C1" s="966" t="s">
        <v>338</v>
      </c>
      <c r="D1" s="966"/>
      <c r="E1" s="966"/>
      <c r="F1" s="966"/>
      <c r="G1" s="966"/>
      <c r="H1" s="966"/>
      <c r="I1" s="966"/>
      <c r="J1" s="966"/>
      <c r="K1" s="966"/>
    </row>
    <row r="2" spans="1:16" ht="22.2" customHeight="1" x14ac:dyDescent="0.3">
      <c r="B2"/>
      <c r="G2" s="984" t="s">
        <v>96</v>
      </c>
      <c r="H2" s="985"/>
      <c r="I2" s="985"/>
      <c r="J2" s="986"/>
    </row>
    <row r="3" spans="1:16" s="3" customFormat="1" ht="51.6" customHeight="1" x14ac:dyDescent="0.3">
      <c r="A3" s="813" t="s">
        <v>0</v>
      </c>
      <c r="B3" s="814" t="s">
        <v>44</v>
      </c>
      <c r="C3" s="817" t="s">
        <v>65</v>
      </c>
      <c r="D3" s="818" t="s">
        <v>116</v>
      </c>
      <c r="E3" s="814" t="s">
        <v>99</v>
      </c>
      <c r="F3" s="814" t="s">
        <v>98</v>
      </c>
      <c r="G3" s="815" t="s">
        <v>71</v>
      </c>
      <c r="H3" s="815" t="s">
        <v>45</v>
      </c>
      <c r="I3" s="815" t="s">
        <v>356</v>
      </c>
      <c r="J3" s="815" t="s">
        <v>357</v>
      </c>
      <c r="K3" s="816" t="s">
        <v>1</v>
      </c>
      <c r="L3" s="816"/>
    </row>
    <row r="4" spans="1:16" s="8" customFormat="1" ht="18" customHeight="1" x14ac:dyDescent="0.3">
      <c r="A4" s="4"/>
      <c r="B4" s="4"/>
      <c r="C4" s="747" t="s">
        <v>75</v>
      </c>
      <c r="D4" s="252"/>
      <c r="E4" s="6"/>
      <c r="F4" s="6"/>
      <c r="G4" s="509">
        <f>G12*K12+G13*K13+G14*K14+G15*K15+G17*H17+G18*H18+G19*H19+G20*H20+G21*H21</f>
        <v>0</v>
      </c>
      <c r="H4" s="50">
        <f>H12*K12+H13*K13+H14*K14+H15*K15</f>
        <v>0</v>
      </c>
      <c r="I4" s="58">
        <f>I12*K12+I13*K13+I14*K14+I15*K15+G17*H17+G18*H18+G19*H19+G20*H20+G21*H21</f>
        <v>0</v>
      </c>
      <c r="J4" s="510">
        <f>J12*K12+J13*K13+J14*K14+J15*K15+G17*H17+G18*H18+G19*H19+G20*H20+G21*H21</f>
        <v>0</v>
      </c>
      <c r="K4" s="59">
        <f>K12+K13+K14+K15+H17+H18+H19+H20+H21</f>
        <v>0</v>
      </c>
      <c r="L4" s="59" t="s">
        <v>76</v>
      </c>
    </row>
    <row r="5" spans="1:16" s="31" customFormat="1" ht="24" hidden="1" customHeight="1" x14ac:dyDescent="0.3">
      <c r="A5" s="642"/>
      <c r="B5" s="643"/>
      <c r="C5" s="748"/>
      <c r="D5" s="644"/>
      <c r="E5" s="644"/>
      <c r="F5" s="644"/>
      <c r="G5" s="645"/>
      <c r="H5" s="646"/>
      <c r="I5" s="646"/>
      <c r="J5" s="647"/>
      <c r="K5" s="749"/>
      <c r="L5" s="749"/>
      <c r="M5" s="56"/>
    </row>
    <row r="6" spans="1:16" s="9" customFormat="1" ht="22.2" hidden="1" customHeight="1" x14ac:dyDescent="0.3">
      <c r="A6" s="48"/>
      <c r="B6" s="228"/>
      <c r="C6" s="255"/>
      <c r="D6" s="230"/>
      <c r="E6" s="230"/>
      <c r="F6" s="231"/>
      <c r="G6" s="232"/>
      <c r="H6" s="233"/>
      <c r="I6" s="234"/>
      <c r="J6" s="235"/>
      <c r="K6" s="69"/>
      <c r="L6" s="67"/>
      <c r="M6" s="56"/>
    </row>
    <row r="7" spans="1:16" s="9" customFormat="1" ht="22.2" hidden="1" customHeight="1" x14ac:dyDescent="0.3">
      <c r="A7" s="48"/>
      <c r="B7" s="228"/>
      <c r="C7" s="255"/>
      <c r="D7" s="230"/>
      <c r="E7" s="230"/>
      <c r="F7" s="231"/>
      <c r="G7" s="232"/>
      <c r="H7" s="233"/>
      <c r="I7" s="234"/>
      <c r="J7" s="235"/>
      <c r="K7" s="69"/>
      <c r="L7" s="67"/>
      <c r="M7" s="56"/>
    </row>
    <row r="8" spans="1:16" s="9" customFormat="1" ht="22.2" hidden="1" customHeight="1" x14ac:dyDescent="0.3">
      <c r="A8" s="48"/>
      <c r="B8" s="228"/>
      <c r="C8" s="255"/>
      <c r="D8" s="230"/>
      <c r="E8" s="230"/>
      <c r="F8" s="231"/>
      <c r="G8" s="232"/>
      <c r="H8" s="233"/>
      <c r="I8" s="234"/>
      <c r="J8" s="235"/>
      <c r="K8" s="69"/>
      <c r="L8" s="67"/>
      <c r="M8" s="56"/>
    </row>
    <row r="9" spans="1:16" s="9" customFormat="1" ht="22.2" hidden="1" customHeight="1" x14ac:dyDescent="0.3">
      <c r="A9" s="48"/>
      <c r="B9" s="228"/>
      <c r="C9" s="255"/>
      <c r="D9" s="230"/>
      <c r="E9" s="230"/>
      <c r="F9" s="231"/>
      <c r="G9" s="232"/>
      <c r="H9" s="233"/>
      <c r="I9" s="234"/>
      <c r="J9" s="235"/>
      <c r="K9" s="69"/>
      <c r="L9" s="67"/>
      <c r="M9" s="56"/>
    </row>
    <row r="10" spans="1:16" s="9" customFormat="1" ht="30" hidden="1" customHeight="1" x14ac:dyDescent="0.3">
      <c r="A10" s="48"/>
      <c r="B10" s="228"/>
      <c r="C10" s="255"/>
      <c r="D10" s="230"/>
      <c r="E10" s="230"/>
      <c r="F10" s="231"/>
      <c r="G10" s="232"/>
      <c r="H10" s="233"/>
      <c r="I10" s="234"/>
      <c r="J10" s="235"/>
      <c r="K10" s="69"/>
      <c r="L10" s="67"/>
      <c r="M10" s="56"/>
      <c r="P10" s="56"/>
    </row>
    <row r="11" spans="1:16" ht="18" hidden="1" x14ac:dyDescent="0.3">
      <c r="A11" s="345"/>
      <c r="B11" s="223" t="s">
        <v>322</v>
      </c>
      <c r="C11" s="254"/>
      <c r="D11" s="62"/>
      <c r="E11" s="62"/>
      <c r="F11" s="62"/>
      <c r="G11" s="63"/>
      <c r="H11" s="64"/>
      <c r="I11" s="64"/>
      <c r="J11" s="65"/>
      <c r="K11" s="66"/>
      <c r="L11" s="66"/>
    </row>
    <row r="12" spans="1:16" ht="129.75" hidden="1" customHeight="1" x14ac:dyDescent="0.3">
      <c r="A12" s="346"/>
      <c r="B12" s="350"/>
      <c r="C12" s="256"/>
      <c r="D12" s="272"/>
      <c r="E12" s="230"/>
      <c r="F12" s="231"/>
      <c r="G12" s="365"/>
      <c r="H12" s="233"/>
      <c r="I12" s="366"/>
      <c r="J12" s="367"/>
      <c r="K12" s="68"/>
      <c r="L12" s="67" t="s">
        <v>76</v>
      </c>
    </row>
    <row r="13" spans="1:16" ht="84.75" hidden="1" customHeight="1" x14ac:dyDescent="0.3">
      <c r="A13" s="349"/>
      <c r="B13" s="351"/>
      <c r="C13" s="344"/>
      <c r="D13" s="272"/>
      <c r="E13" s="230"/>
      <c r="F13" s="231"/>
      <c r="G13" s="365"/>
      <c r="H13" s="233"/>
      <c r="I13" s="366"/>
      <c r="J13" s="367"/>
      <c r="K13" s="68"/>
      <c r="L13" s="67" t="s">
        <v>76</v>
      </c>
    </row>
    <row r="14" spans="1:16" ht="79.5" hidden="1" customHeight="1" x14ac:dyDescent="0.3">
      <c r="A14" s="347"/>
      <c r="B14" s="351"/>
      <c r="C14" s="256"/>
      <c r="D14" s="272"/>
      <c r="E14" s="230"/>
      <c r="F14" s="231"/>
      <c r="G14" s="365"/>
      <c r="H14" s="233"/>
      <c r="I14" s="366"/>
      <c r="J14" s="367"/>
      <c r="K14" s="68"/>
      <c r="L14" s="67" t="s">
        <v>76</v>
      </c>
    </row>
    <row r="15" spans="1:16" ht="65.400000000000006" hidden="1" customHeight="1" x14ac:dyDescent="0.3">
      <c r="A15" s="339"/>
      <c r="B15" s="352"/>
      <c r="C15" s="256"/>
      <c r="D15" s="272"/>
      <c r="E15" s="230"/>
      <c r="F15" s="231"/>
      <c r="G15" s="365"/>
      <c r="H15" s="233"/>
      <c r="I15" s="366"/>
      <c r="J15" s="367"/>
      <c r="K15" s="68"/>
      <c r="L15" s="67" t="s">
        <v>76</v>
      </c>
    </row>
    <row r="16" spans="1:16" ht="18" hidden="1" x14ac:dyDescent="0.3">
      <c r="A16" s="279"/>
      <c r="B16" s="353" t="s">
        <v>324</v>
      </c>
      <c r="C16" s="257"/>
      <c r="D16" s="247"/>
      <c r="E16" s="247"/>
      <c r="F16" s="247"/>
      <c r="G16" s="248"/>
      <c r="H16" s="249"/>
      <c r="I16" s="249"/>
    </row>
    <row r="17" spans="1:9" ht="179.4" hidden="1" x14ac:dyDescent="0.3">
      <c r="A17" s="348">
        <v>4640026034694</v>
      </c>
      <c r="B17" s="350" t="s">
        <v>489</v>
      </c>
      <c r="C17" s="256" t="s">
        <v>331</v>
      </c>
      <c r="D17" s="230" t="s">
        <v>326</v>
      </c>
      <c r="E17" s="230">
        <v>1000</v>
      </c>
      <c r="F17" s="231" t="s">
        <v>194</v>
      </c>
      <c r="G17" s="365">
        <v>8540</v>
      </c>
      <c r="H17" s="68"/>
      <c r="I17" s="67" t="s">
        <v>76</v>
      </c>
    </row>
    <row r="18" spans="1:9" ht="144" hidden="1" x14ac:dyDescent="0.3">
      <c r="A18" s="349">
        <v>4640026034700</v>
      </c>
      <c r="B18" s="351" t="s">
        <v>490</v>
      </c>
      <c r="C18" s="256" t="s">
        <v>330</v>
      </c>
      <c r="D18" s="230" t="s">
        <v>327</v>
      </c>
      <c r="E18" s="230">
        <v>1000</v>
      </c>
      <c r="F18" s="231" t="s">
        <v>194</v>
      </c>
      <c r="G18" s="365">
        <v>5260</v>
      </c>
      <c r="H18" s="68"/>
      <c r="I18" s="67" t="s">
        <v>76</v>
      </c>
    </row>
    <row r="19" spans="1:9" ht="144" hidden="1" x14ac:dyDescent="0.3">
      <c r="A19" s="347">
        <v>4640026034717</v>
      </c>
      <c r="B19" s="351" t="s">
        <v>491</v>
      </c>
      <c r="C19" s="256" t="s">
        <v>329</v>
      </c>
      <c r="D19" s="230" t="s">
        <v>328</v>
      </c>
      <c r="E19" s="230">
        <v>1000</v>
      </c>
      <c r="F19" s="231" t="s">
        <v>194</v>
      </c>
      <c r="G19" s="365">
        <v>8240</v>
      </c>
      <c r="H19" s="68"/>
      <c r="I19" s="67" t="s">
        <v>76</v>
      </c>
    </row>
    <row r="20" spans="1:9" ht="144" hidden="1" x14ac:dyDescent="0.3">
      <c r="A20" s="349">
        <v>4640026034724</v>
      </c>
      <c r="B20" s="351" t="s">
        <v>492</v>
      </c>
      <c r="C20" s="256" t="s">
        <v>332</v>
      </c>
      <c r="D20" s="230" t="s">
        <v>333</v>
      </c>
      <c r="E20" s="230">
        <v>1000</v>
      </c>
      <c r="F20" s="231" t="s">
        <v>194</v>
      </c>
      <c r="G20" s="365">
        <v>8490</v>
      </c>
      <c r="H20" s="68"/>
      <c r="I20" s="67" t="s">
        <v>76</v>
      </c>
    </row>
    <row r="21" spans="1:9" ht="144" hidden="1" x14ac:dyDescent="0.3">
      <c r="A21" s="349">
        <v>4640026034731</v>
      </c>
      <c r="B21" s="350" t="s">
        <v>493</v>
      </c>
      <c r="C21" s="256" t="s">
        <v>334</v>
      </c>
      <c r="D21" s="230" t="s">
        <v>335</v>
      </c>
      <c r="E21" s="230">
        <v>1000</v>
      </c>
      <c r="F21" s="231" t="s">
        <v>194</v>
      </c>
      <c r="G21" s="365">
        <v>7240</v>
      </c>
      <c r="H21" s="68"/>
      <c r="I21" s="67" t="s">
        <v>76</v>
      </c>
    </row>
    <row r="22" spans="1:9" hidden="1" x14ac:dyDescent="0.3"/>
  </sheetData>
  <sheetProtection autoFilter="0"/>
  <mergeCells count="2">
    <mergeCell ref="G2:J2"/>
    <mergeCell ref="C1:K1"/>
  </mergeCells>
  <conditionalFormatting sqref="B4">
    <cfRule type="duplicateValues" dxfId="245" priority="46"/>
  </conditionalFormatting>
  <conditionalFormatting sqref="A4">
    <cfRule type="duplicateValues" dxfId="244" priority="47"/>
  </conditionalFormatting>
  <conditionalFormatting sqref="B1">
    <cfRule type="duplicateValues" dxfId="243" priority="45"/>
  </conditionalFormatting>
  <conditionalFormatting sqref="J7:J8 J10">
    <cfRule type="expression" dxfId="242" priority="48">
      <formula>IF(J$4="-",#REF!)</formula>
    </cfRule>
    <cfRule type="expression" dxfId="241" priority="49">
      <formula>IF(J$4&lt;&gt;"-",#REF!)</formula>
    </cfRule>
  </conditionalFormatting>
  <conditionalFormatting sqref="D5:F5">
    <cfRule type="duplicateValues" dxfId="240" priority="44"/>
  </conditionalFormatting>
  <conditionalFormatting sqref="A5">
    <cfRule type="duplicateValues" dxfId="239" priority="43"/>
  </conditionalFormatting>
  <conditionalFormatting sqref="B5">
    <cfRule type="duplicateValues" dxfId="238" priority="42"/>
  </conditionalFormatting>
  <conditionalFormatting sqref="B6">
    <cfRule type="duplicateValues" dxfId="237" priority="38"/>
  </conditionalFormatting>
  <conditionalFormatting sqref="A6">
    <cfRule type="duplicateValues" dxfId="236" priority="39"/>
  </conditionalFormatting>
  <conditionalFormatting sqref="J6">
    <cfRule type="expression" dxfId="235" priority="40">
      <formula>IF(J$4="-",#REF!)</formula>
    </cfRule>
    <cfRule type="expression" dxfId="234" priority="41">
      <formula>IF(J$4&lt;&gt;"-",#REF!)</formula>
    </cfRule>
  </conditionalFormatting>
  <conditionalFormatting sqref="B22:B1048576 B1:B10">
    <cfRule type="duplicateValues" dxfId="233" priority="50"/>
  </conditionalFormatting>
  <conditionalFormatting sqref="B22:B1048576 B7:B10 B3">
    <cfRule type="duplicateValues" dxfId="232" priority="51"/>
  </conditionalFormatting>
  <conditionalFormatting sqref="A12:A1048576 A7:A10 A3">
    <cfRule type="duplicateValues" dxfId="231" priority="52"/>
  </conditionalFormatting>
  <conditionalFormatting sqref="C1">
    <cfRule type="duplicateValues" dxfId="230" priority="35"/>
  </conditionalFormatting>
  <conditionalFormatting sqref="C1">
    <cfRule type="duplicateValues" dxfId="229" priority="36"/>
  </conditionalFormatting>
  <conditionalFormatting sqref="J9">
    <cfRule type="expression" dxfId="228" priority="33">
      <formula>IF(J$4="-",#REF!)</formula>
    </cfRule>
    <cfRule type="expression" dxfId="227" priority="34">
      <formula>IF(J$4&lt;&gt;"-",#REF!)</formula>
    </cfRule>
  </conditionalFormatting>
  <conditionalFormatting sqref="D11:F11">
    <cfRule type="duplicateValues" dxfId="226" priority="31"/>
  </conditionalFormatting>
  <conditionalFormatting sqref="B11">
    <cfRule type="duplicateValues" dxfId="225" priority="30"/>
  </conditionalFormatting>
  <conditionalFormatting sqref="B11">
    <cfRule type="duplicateValues" dxfId="224" priority="32"/>
  </conditionalFormatting>
  <conditionalFormatting sqref="B12">
    <cfRule type="duplicateValues" dxfId="223" priority="28"/>
  </conditionalFormatting>
  <conditionalFormatting sqref="B12">
    <cfRule type="duplicateValues" dxfId="222" priority="29"/>
  </conditionalFormatting>
  <conditionalFormatting sqref="J12">
    <cfRule type="expression" dxfId="221" priority="26">
      <formula>IF(J$4="-",#REF!)</formula>
    </cfRule>
    <cfRule type="expression" dxfId="220" priority="27">
      <formula>IF(J$4&lt;&gt;"-",#REF!)</formula>
    </cfRule>
  </conditionalFormatting>
  <conditionalFormatting sqref="B13">
    <cfRule type="duplicateValues" dxfId="219" priority="24"/>
  </conditionalFormatting>
  <conditionalFormatting sqref="B13">
    <cfRule type="duplicateValues" dxfId="218" priority="25"/>
  </conditionalFormatting>
  <conditionalFormatting sqref="J13">
    <cfRule type="expression" dxfId="217" priority="22">
      <formula>IF(J$4="-",#REF!)</formula>
    </cfRule>
    <cfRule type="expression" dxfId="216" priority="23">
      <formula>IF(J$4&lt;&gt;"-",#REF!)</formula>
    </cfRule>
  </conditionalFormatting>
  <conditionalFormatting sqref="B14">
    <cfRule type="duplicateValues" dxfId="215" priority="20"/>
  </conditionalFormatting>
  <conditionalFormatting sqref="B14">
    <cfRule type="duplicateValues" dxfId="214" priority="21"/>
  </conditionalFormatting>
  <conditionalFormatting sqref="J14">
    <cfRule type="expression" dxfId="213" priority="18">
      <formula>IF(J$4="-",#REF!)</formula>
    </cfRule>
    <cfRule type="expression" dxfId="212" priority="19">
      <formula>IF(J$4&lt;&gt;"-",#REF!)</formula>
    </cfRule>
  </conditionalFormatting>
  <conditionalFormatting sqref="B15">
    <cfRule type="duplicateValues" dxfId="211" priority="16"/>
  </conditionalFormatting>
  <conditionalFormatting sqref="B15">
    <cfRule type="duplicateValues" dxfId="210" priority="17"/>
  </conditionalFormatting>
  <conditionalFormatting sqref="J15">
    <cfRule type="expression" dxfId="209" priority="14">
      <formula>IF(J$4="-",#REF!)</formula>
    </cfRule>
    <cfRule type="expression" dxfId="208" priority="15">
      <formula>IF(J$4&lt;&gt;"-",#REF!)</formula>
    </cfRule>
  </conditionalFormatting>
  <conditionalFormatting sqref="D16:F16">
    <cfRule type="duplicateValues" dxfId="207" priority="12"/>
  </conditionalFormatting>
  <conditionalFormatting sqref="B16">
    <cfRule type="duplicateValues" dxfId="206" priority="11"/>
  </conditionalFormatting>
  <conditionalFormatting sqref="B16">
    <cfRule type="duplicateValues" dxfId="205" priority="13"/>
  </conditionalFormatting>
  <conditionalFormatting sqref="B17">
    <cfRule type="duplicateValues" dxfId="204" priority="9"/>
  </conditionalFormatting>
  <conditionalFormatting sqref="B17">
    <cfRule type="duplicateValues" dxfId="203" priority="10"/>
  </conditionalFormatting>
  <conditionalFormatting sqref="B18">
    <cfRule type="duplicateValues" dxfId="202" priority="7"/>
  </conditionalFormatting>
  <conditionalFormatting sqref="B18">
    <cfRule type="duplicateValues" dxfId="201" priority="8"/>
  </conditionalFormatting>
  <conditionalFormatting sqref="B19">
    <cfRule type="duplicateValues" dxfId="200" priority="5"/>
  </conditionalFormatting>
  <conditionalFormatting sqref="B19">
    <cfRule type="duplicateValues" dxfId="199" priority="6"/>
  </conditionalFormatting>
  <conditionalFormatting sqref="B20">
    <cfRule type="duplicateValues" dxfId="198" priority="3"/>
  </conditionalFormatting>
  <conditionalFormatting sqref="B20">
    <cfRule type="duplicateValues" dxfId="197" priority="4"/>
  </conditionalFormatting>
  <conditionalFormatting sqref="B21">
    <cfRule type="duplicateValues" dxfId="196" priority="1"/>
  </conditionalFormatting>
  <conditionalFormatting sqref="B21">
    <cfRule type="duplicateValues" dxfId="195" priority="2"/>
  </conditionalFormatting>
  <pageMargins left="0.7" right="0.7" top="0.75" bottom="0.75" header="0.3" footer="0.3"/>
  <pageSetup paperSize="9" scale="50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7" operator="containsText" id="{DD50C33E-5B0C-4303-98AB-C0C0CC1936C6}">
            <xm:f>NOT(ISERROR(SEARCH("-",G4)))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G4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КАТАЛОГ</vt:lpstr>
      <vt:lpstr>AXIONE SPA</vt:lpstr>
      <vt:lpstr>AXIONE РRO</vt:lpstr>
      <vt:lpstr>AXIONEHAIR</vt:lpstr>
      <vt:lpstr>AXISALE</vt:lpstr>
      <vt:lpstr>AXIONESUM</vt:lpstr>
      <vt:lpstr>AXIONE MAN</vt:lpstr>
      <vt:lpstr>AXIONE</vt:lpstr>
      <vt:lpstr>AXIONE НАБОРЫ и БОКСЫ</vt:lpstr>
      <vt:lpstr>SALE</vt:lpstr>
      <vt:lpstr>FIX PRICE</vt:lpstr>
      <vt:lpstr>AXIONE БОКСЫ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Светлана</dc:creator>
  <cp:lastModifiedBy>Пользователь</cp:lastModifiedBy>
  <cp:lastPrinted>2022-08-29T12:11:24Z</cp:lastPrinted>
  <dcterms:created xsi:type="dcterms:W3CDTF">2017-07-20T08:51:53Z</dcterms:created>
  <dcterms:modified xsi:type="dcterms:W3CDTF">2022-09-08T09:28:47Z</dcterms:modified>
</cp:coreProperties>
</file>