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elin_ko/Desktop/"/>
    </mc:Choice>
  </mc:AlternateContent>
  <xr:revisionPtr revIDLastSave="0" documentId="13_ncr:1_{96A6A0AE-A420-B14B-A887-B67470982CF6}" xr6:coauthVersionLast="43" xr6:coauthVersionMax="43" xr10:uidLastSave="{00000000-0000-0000-0000-000000000000}"/>
  <bookViews>
    <workbookView xWindow="0" yWindow="460" windowWidth="28800" windowHeight="16220" xr2:uid="{B75ABE7C-F453-7D42-8AD2-B8270DE8784E}"/>
  </bookViews>
  <sheets>
    <sheet name="shop-fire.r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2" i="1" l="1"/>
  <c r="B23" i="1" l="1"/>
  <c r="C23" i="1"/>
  <c r="D23" i="1"/>
  <c r="E23" i="1"/>
  <c r="F23" i="1"/>
  <c r="H23" i="1"/>
  <c r="A23" i="1"/>
  <c r="A277" i="1"/>
  <c r="I1" i="1"/>
  <c r="I23" i="1" s="1"/>
  <c r="G1" i="1"/>
  <c r="G23" i="1" s="1"/>
  <c r="G25" i="1" l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5" i="1"/>
  <c r="I135" i="1" s="1"/>
  <c r="G136" i="1"/>
  <c r="I136" i="1" s="1"/>
  <c r="G137" i="1"/>
  <c r="I137" i="1" s="1"/>
  <c r="G138" i="1"/>
  <c r="I138" i="1" s="1"/>
  <c r="G139" i="1"/>
  <c r="I139" i="1" s="1"/>
  <c r="G140" i="1"/>
  <c r="I140" i="1" s="1"/>
  <c r="G141" i="1"/>
  <c r="I141" i="1" s="1"/>
  <c r="G142" i="1"/>
  <c r="I142" i="1" s="1"/>
  <c r="G143" i="1"/>
  <c r="I143" i="1" s="1"/>
  <c r="G144" i="1"/>
  <c r="I144" i="1" s="1"/>
  <c r="G145" i="1"/>
  <c r="I145" i="1" s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I151" i="1" s="1"/>
  <c r="G152" i="1"/>
  <c r="I152" i="1" s="1"/>
  <c r="G153" i="1"/>
  <c r="I153" i="1" s="1"/>
  <c r="G154" i="1"/>
  <c r="I154" i="1" s="1"/>
  <c r="G155" i="1"/>
  <c r="I155" i="1" s="1"/>
  <c r="G156" i="1"/>
  <c r="I156" i="1" s="1"/>
  <c r="G157" i="1"/>
  <c r="I157" i="1" s="1"/>
  <c r="G158" i="1"/>
  <c r="I158" i="1" s="1"/>
  <c r="G159" i="1"/>
  <c r="I159" i="1" s="1"/>
  <c r="G160" i="1"/>
  <c r="I160" i="1" s="1"/>
  <c r="G161" i="1"/>
  <c r="I161" i="1" s="1"/>
  <c r="G162" i="1"/>
  <c r="I162" i="1" s="1"/>
  <c r="G163" i="1"/>
  <c r="I163" i="1" s="1"/>
  <c r="G164" i="1"/>
  <c r="I164" i="1" s="1"/>
  <c r="G165" i="1"/>
  <c r="I165" i="1" s="1"/>
  <c r="G166" i="1"/>
  <c r="I166" i="1" s="1"/>
  <c r="G167" i="1"/>
  <c r="I167" i="1" s="1"/>
  <c r="G168" i="1"/>
  <c r="I168" i="1" s="1"/>
  <c r="G169" i="1"/>
  <c r="I169" i="1" s="1"/>
  <c r="G170" i="1"/>
  <c r="I170" i="1" s="1"/>
  <c r="G171" i="1"/>
  <c r="I171" i="1" s="1"/>
  <c r="G172" i="1"/>
  <c r="I172" i="1" s="1"/>
  <c r="G173" i="1"/>
  <c r="I173" i="1" s="1"/>
  <c r="G174" i="1"/>
  <c r="I174" i="1" s="1"/>
  <c r="G175" i="1"/>
  <c r="I175" i="1" s="1"/>
  <c r="G176" i="1"/>
  <c r="I176" i="1" s="1"/>
  <c r="G177" i="1"/>
  <c r="I177" i="1" s="1"/>
  <c r="G178" i="1"/>
  <c r="I178" i="1" s="1"/>
  <c r="G179" i="1"/>
  <c r="I179" i="1" s="1"/>
  <c r="G180" i="1"/>
  <c r="I180" i="1" s="1"/>
  <c r="G181" i="1"/>
  <c r="I181" i="1" s="1"/>
  <c r="G182" i="1"/>
  <c r="I182" i="1" s="1"/>
  <c r="G183" i="1"/>
  <c r="I183" i="1" s="1"/>
  <c r="G184" i="1"/>
  <c r="I184" i="1" s="1"/>
  <c r="G185" i="1"/>
  <c r="I185" i="1" s="1"/>
  <c r="G186" i="1"/>
  <c r="I186" i="1" s="1"/>
  <c r="G187" i="1"/>
  <c r="I187" i="1" s="1"/>
  <c r="G188" i="1"/>
  <c r="I188" i="1" s="1"/>
  <c r="G189" i="1"/>
  <c r="I189" i="1" s="1"/>
  <c r="G190" i="1"/>
  <c r="I190" i="1" s="1"/>
  <c r="G191" i="1"/>
  <c r="I191" i="1" s="1"/>
  <c r="G192" i="1"/>
  <c r="I192" i="1" s="1"/>
  <c r="G193" i="1"/>
  <c r="I193" i="1" s="1"/>
  <c r="G194" i="1"/>
  <c r="I194" i="1" s="1"/>
  <c r="G195" i="1"/>
  <c r="I195" i="1" s="1"/>
  <c r="G196" i="1"/>
  <c r="I196" i="1" s="1"/>
  <c r="G197" i="1"/>
  <c r="I197" i="1" s="1"/>
  <c r="G198" i="1"/>
  <c r="I198" i="1" s="1"/>
  <c r="G199" i="1"/>
  <c r="I199" i="1" s="1"/>
  <c r="G200" i="1"/>
  <c r="I200" i="1" s="1"/>
  <c r="G201" i="1"/>
  <c r="I201" i="1" s="1"/>
  <c r="G202" i="1"/>
  <c r="I202" i="1" s="1"/>
  <c r="G203" i="1"/>
  <c r="I203" i="1" s="1"/>
  <c r="G204" i="1"/>
  <c r="I204" i="1" s="1"/>
  <c r="G205" i="1"/>
  <c r="I205" i="1" s="1"/>
  <c r="G206" i="1"/>
  <c r="I206" i="1" s="1"/>
  <c r="G207" i="1"/>
  <c r="I207" i="1" s="1"/>
  <c r="G208" i="1"/>
  <c r="I208" i="1" s="1"/>
  <c r="G209" i="1"/>
  <c r="I209" i="1" s="1"/>
  <c r="G210" i="1"/>
  <c r="I210" i="1" s="1"/>
  <c r="G211" i="1"/>
  <c r="I211" i="1" s="1"/>
  <c r="G212" i="1"/>
  <c r="I212" i="1" s="1"/>
  <c r="G213" i="1"/>
  <c r="I213" i="1" s="1"/>
  <c r="G214" i="1"/>
  <c r="I214" i="1" s="1"/>
  <c r="G215" i="1"/>
  <c r="I215" i="1" s="1"/>
  <c r="G216" i="1"/>
  <c r="I216" i="1" s="1"/>
  <c r="G217" i="1"/>
  <c r="I217" i="1" s="1"/>
  <c r="G218" i="1"/>
  <c r="I218" i="1" s="1"/>
  <c r="G219" i="1"/>
  <c r="I219" i="1" s="1"/>
  <c r="G220" i="1"/>
  <c r="I220" i="1" s="1"/>
  <c r="G221" i="1"/>
  <c r="I221" i="1" s="1"/>
  <c r="G222" i="1"/>
  <c r="I222" i="1" s="1"/>
  <c r="G223" i="1"/>
  <c r="I223" i="1" s="1"/>
  <c r="G224" i="1"/>
  <c r="I224" i="1" s="1"/>
  <c r="G225" i="1"/>
  <c r="I225" i="1" s="1"/>
  <c r="G226" i="1"/>
  <c r="I226" i="1" s="1"/>
  <c r="G227" i="1"/>
  <c r="I227" i="1" s="1"/>
  <c r="G228" i="1"/>
  <c r="I228" i="1" s="1"/>
  <c r="G229" i="1"/>
  <c r="I229" i="1" s="1"/>
  <c r="G230" i="1"/>
  <c r="I230" i="1" s="1"/>
  <c r="G231" i="1"/>
  <c r="I231" i="1" s="1"/>
  <c r="G232" i="1"/>
  <c r="I232" i="1" s="1"/>
  <c r="G233" i="1"/>
  <c r="I233" i="1" s="1"/>
  <c r="G234" i="1"/>
  <c r="I234" i="1" s="1"/>
  <c r="G235" i="1"/>
  <c r="I235" i="1" s="1"/>
  <c r="G236" i="1"/>
  <c r="I236" i="1" s="1"/>
  <c r="G237" i="1"/>
  <c r="I237" i="1" s="1"/>
  <c r="G238" i="1"/>
  <c r="I238" i="1" s="1"/>
  <c r="G239" i="1"/>
  <c r="I239" i="1" s="1"/>
  <c r="G240" i="1"/>
  <c r="I240" i="1" s="1"/>
  <c r="G241" i="1"/>
  <c r="I241" i="1" s="1"/>
  <c r="G242" i="1"/>
  <c r="I242" i="1" s="1"/>
  <c r="G243" i="1"/>
  <c r="I243" i="1" s="1"/>
  <c r="G244" i="1"/>
  <c r="I244" i="1" s="1"/>
  <c r="G245" i="1"/>
  <c r="I245" i="1" s="1"/>
  <c r="G246" i="1"/>
  <c r="I246" i="1" s="1"/>
  <c r="G247" i="1"/>
  <c r="I247" i="1" s="1"/>
  <c r="G248" i="1"/>
  <c r="I248" i="1" s="1"/>
  <c r="G249" i="1"/>
  <c r="I249" i="1" s="1"/>
  <c r="G250" i="1"/>
  <c r="I250" i="1" s="1"/>
  <c r="G251" i="1"/>
  <c r="I251" i="1" s="1"/>
  <c r="I252" i="1"/>
  <c r="G253" i="1"/>
  <c r="I253" i="1" s="1"/>
  <c r="G254" i="1"/>
  <c r="I254" i="1" s="1"/>
  <c r="G255" i="1"/>
  <c r="I255" i="1" s="1"/>
  <c r="G256" i="1"/>
  <c r="I256" i="1" s="1"/>
  <c r="G257" i="1"/>
  <c r="I257" i="1" s="1"/>
  <c r="G260" i="1"/>
  <c r="I260" i="1" s="1"/>
  <c r="G261" i="1"/>
  <c r="I261" i="1" s="1"/>
  <c r="G262" i="1"/>
  <c r="I262" i="1" s="1"/>
  <c r="G24" i="1"/>
  <c r="I24" i="1" s="1"/>
  <c r="I264" i="1" l="1"/>
  <c r="E262" i="1"/>
  <c r="E261" i="1"/>
  <c r="E260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J1" i="1" l="1"/>
  <c r="F265" i="1"/>
</calcChain>
</file>

<file path=xl/sharedStrings.xml><?xml version="1.0" encoding="utf-8"?>
<sst xmlns="http://schemas.openxmlformats.org/spreadsheetml/2006/main" count="731" uniqueCount="275">
  <si>
    <t>Наименование</t>
  </si>
  <si>
    <t>Ед. изм.</t>
  </si>
  <si>
    <t>р</t>
  </si>
  <si>
    <t>с</t>
  </si>
  <si>
    <t>Остаток, шт</t>
  </si>
  <si>
    <t>ЕС215 Салют ʺБудем!ʺ (0,8ʺх10)</t>
  </si>
  <si>
    <t>шт</t>
  </si>
  <si>
    <t>ЕС226 Салют ʺХа-ра-шоʺ (0,8ʺх16)</t>
  </si>
  <si>
    <t>ЕС535 Салют ʺРазбуди соседейʺ (1ʺх66)</t>
  </si>
  <si>
    <t>Р1030 Хлопающие шары (6шт)</t>
  </si>
  <si>
    <t>уп</t>
  </si>
  <si>
    <t>Р1050 Лимонка (с чекой) (12шт)</t>
  </si>
  <si>
    <t>Р1082 Петарды ʺК-8ʺ(Корсар-8) (3шт)</t>
  </si>
  <si>
    <t>Р1084 Петарды ʺМега Корсарʺ (3шт)</t>
  </si>
  <si>
    <t>Р1084 Петарды ʺМега Корсарʺ (1шт)</t>
  </si>
  <si>
    <t>Р1090 Петарда ʺГранатаʺ (1шт)</t>
  </si>
  <si>
    <t>Р1106 Петарды ʺК-1ʺ(Корсар-1) (60шт)</t>
  </si>
  <si>
    <t>Р1202 Петарды ʺК-2ʺ (Корсар-2) (20шт)</t>
  </si>
  <si>
    <t>Р1301 Петарды ʺК-3ʺ (Корсар-3) (10шт)</t>
  </si>
  <si>
    <t>Р2010 Ракеты ʺПугачʺ (12шт)</t>
  </si>
  <si>
    <t>Р2300 Ракеты ʺАссортиʺ (6шт)</t>
  </si>
  <si>
    <t>Р2300 Ракеты ʺАссортиʺ (1шт)</t>
  </si>
  <si>
    <t>Р2440 Ракеты "Ястреб" (4шт)</t>
  </si>
  <si>
    <t>Р2440 Ракеты "Ястреб" (1шт)</t>
  </si>
  <si>
    <t>Р3020 Мотылёк (12шт), УП</t>
  </si>
  <si>
    <t>Р3100 Солнечный цветок (6шт)</t>
  </si>
  <si>
    <t>Р3100 Солнечный цветок (1шт)</t>
  </si>
  <si>
    <t>Р3110 Лунный цветок (1шт)</t>
  </si>
  <si>
    <t>Р4066 Фонтан ʺЗвездная пыльʺ</t>
  </si>
  <si>
    <t>Р4114 Фонтан ʺВесёлый вулканʺ</t>
  </si>
  <si>
    <t>Р4115 Фонтан "Волшебный вулкан"</t>
  </si>
  <si>
    <t>Р4206 Фонтан "Арабская ночь"</t>
  </si>
  <si>
    <t>Р4210 Фонтан ʺТеатр куколʺ</t>
  </si>
  <si>
    <t>Р4213 Фонтан ʺЧародейʺ</t>
  </si>
  <si>
    <t>Р5080 Римская свеча ʺ30ʺ (0,3ʺх30)</t>
  </si>
  <si>
    <t>Р5300 Римская свеча ʺМетелицаʺ (0,5ʺх6)</t>
  </si>
  <si>
    <t>Р5310 Римская свеча ʺСакураʺ (0,5ʺх10)</t>
  </si>
  <si>
    <t>Р5510 Римская свеча "Пантера" (0,8"х5)</t>
  </si>
  <si>
    <t>Р5516 Римская свеча "Барракуда" (0,5"х5)</t>
  </si>
  <si>
    <t>Р5540 Римская свеча "Фантастика" (0,8"х8)</t>
  </si>
  <si>
    <t>Р5542 Римская свеча "Ламбада" (0,8"х8)</t>
  </si>
  <si>
    <t>Р5606 Римская свеча "Примадонна" (1"х8)</t>
  </si>
  <si>
    <t>Р5950 Римская свеча ʺЗениткаʺ (0,8ʺх30)</t>
  </si>
  <si>
    <t>Р6210 Фестивальный шар ʺМатрешкаʺ (1,7ʺх6)</t>
  </si>
  <si>
    <t>Р6720 Фонтан+салют ʺСалют-проказникʺ (0,8ʺх6)</t>
  </si>
  <si>
    <t>Р6750 Фонтан+салют "Сияние" (0,8"х10)</t>
  </si>
  <si>
    <t>Р7011 Салют "Вау" (0,6"х12)</t>
  </si>
  <si>
    <t xml:space="preserve">шт </t>
  </si>
  <si>
    <t>Р7018 Салют ʺФуршетʺ (0,6ʺх32)</t>
  </si>
  <si>
    <t>Р7042 Салют ʺБармалейʺ (0,8ʺх8)</t>
  </si>
  <si>
    <t>Р7045 Салют ʺБинго!ʺ (0,8ʺх9)</t>
  </si>
  <si>
    <t>Р7064 Салют ʺФиестаʺ (0,8ʺх16)</t>
  </si>
  <si>
    <t>Р7071 Салют ʺМороз трескучийʺ (0,8ʺх16)</t>
  </si>
  <si>
    <t>Р7130 Салют ʺТролльʺ (0,8ʺх6)</t>
  </si>
  <si>
    <t>Р7132 Салют ʺХитʺ (0,8ʺх6)</t>
  </si>
  <si>
    <t>Р7142 Салют "Зубастик" (0,8"х8)</t>
  </si>
  <si>
    <t>Р7150 Салют ʺМулен-Ружʺ (0,8ʺх8)</t>
  </si>
  <si>
    <t>Р7160 Салют ʺСивка-Буркаʺ (0,8ʺх9)</t>
  </si>
  <si>
    <t>Р7165 Салют ʺДжокерʺ (0,8ʺх9)</t>
  </si>
  <si>
    <t>Р7210 Салют ʺЁлка с огонькомʺ (0,8ʺх13)</t>
  </si>
  <si>
    <t>Р7212 Салют ʺСнеговойʺ (0,8ʺх10)</t>
  </si>
  <si>
    <t>Р7220 Салют ʺРусский сувенирʺ (0,8ʺх19)</t>
  </si>
  <si>
    <t>Р7300 Салют ʺБубль-гумʺ (0,8ʺх25)</t>
  </si>
  <si>
    <t>Р7302 Салют ʺЖар-птицаʺ (0,8ʺх25)</t>
  </si>
  <si>
    <t>Р7311 Салют ʺСорвиголоваʺ (0,8ʺх25)</t>
  </si>
  <si>
    <t>шт.</t>
  </si>
  <si>
    <t>Р7312 Салют ʺСказки Пушкинаʺ (0,8ʺх25)</t>
  </si>
  <si>
    <t>Р7314 Салют ʺСомбрероʺ (0,8ʺх26)</t>
  </si>
  <si>
    <t>Р7318 Салют "Салют-компания" (0,8"х28)</t>
  </si>
  <si>
    <t>Р7319 Салют ʺСнежный балʺ (0,8ʺх30)</t>
  </si>
  <si>
    <t>Р7321 Салют ʺБалалайкаʺ (0,8ʺх36)</t>
  </si>
  <si>
    <t>Р7324 Салют "Зимние гонки" (0,8"х48)</t>
  </si>
  <si>
    <t>Р7333 Салют ʺДари Радость!ʺ (0,8ʺх66)</t>
  </si>
  <si>
    <t>Р7340 Салют ʺНовогодний экспрессʺ (0,8ʺх88)</t>
  </si>
  <si>
    <t>Р7342 Салют "Встречайте!" (1"х16)</t>
  </si>
  <si>
    <t>Р7352 Салют "С наступающим!" (0,8"х100)</t>
  </si>
  <si>
    <t>Р7456 Салют ʺДвое из ларцаʺ (1ʺх10)</t>
  </si>
  <si>
    <t>Р7460 Салют ʺКрутые перцыʺ (1ʺх13)</t>
  </si>
  <si>
    <t>Р7473 Салют ʺПавлинʺ (1,0ʺх19)</t>
  </si>
  <si>
    <t>Р7485 Салют "Золотые бубенцы" (1"х20)</t>
  </si>
  <si>
    <t>Р7500 Салют ʺАмигосʺ (1ʺх36)</t>
  </si>
  <si>
    <t>Р7511 Салют ʺКомбатʺ (1,0ʺх36)</t>
  </si>
  <si>
    <t>Р7518 Салют ʺХраброе сердцеʺ (1,0ʺх49)</t>
  </si>
  <si>
    <t>Р7534 Салют ʺВеликолепный векʺ (1ʺх81)</t>
  </si>
  <si>
    <t>Р7543 Салют ʺГвардейский салютʺ (1ʺх138)</t>
  </si>
  <si>
    <t>Р7832 Салют "Новогодние каникулы" (1,25"х35)</t>
  </si>
  <si>
    <t>Р7844 Салют "Ветер перемен" (1,25"х36)</t>
  </si>
  <si>
    <t>Р7884 Салют ʺГуляй, страна!ʺ (1,25ʺх36)</t>
  </si>
  <si>
    <t>Р7951 Салют "Сказание" (1,25"х49)</t>
  </si>
  <si>
    <t>Р8463 Салют ʺФлагманʺ (1,25ʺх99)</t>
  </si>
  <si>
    <t>Р9020 Пневмохлопушка ʺПраздничнаяʺ 21см</t>
  </si>
  <si>
    <t>РС023 Петарды ʺКоманда Корсара Моргана 3ʺ (10шт)</t>
  </si>
  <si>
    <t>РС0323 Петарды ʺКоманда Корсара Моргана 3ʺ (10шт)</t>
  </si>
  <si>
    <t>РС109 ʺМега-Супер-Жукʺ (4шт), УП</t>
  </si>
  <si>
    <t>РС121 Петарды ʺКорсар-1ʺ</t>
  </si>
  <si>
    <t>РС122 Петарды "Корсар-3"</t>
  </si>
  <si>
    <t>РС131 Петарды ʺПуля-дураʺ (10шт)</t>
  </si>
  <si>
    <t>РС140 ʺДикие пчёлыʺ (12шт)</t>
  </si>
  <si>
    <t>РС1400 ʺДикие пчёлыʺ (12шт)</t>
  </si>
  <si>
    <t>РС1420 "Волшебный мотылек" (12шт)</t>
  </si>
  <si>
    <t>РС142 ʺВолшебный мотылёкʺ (12шт)</t>
  </si>
  <si>
    <t>РС146 Петарды "Черный плащ" (6шт)</t>
  </si>
  <si>
    <t>РС170 Фонтан+салют ʺРезервная валютаʺ (1ʺх12)</t>
  </si>
  <si>
    <t>РС2230 Ракеты ʺФениксʺ (6шт)</t>
  </si>
  <si>
    <t>РС2230 Ракеты ʺФениксʺ (1шт)</t>
  </si>
  <si>
    <t>РС2231 Ракета "Пегас"</t>
  </si>
  <si>
    <t>РС2240 Ракета "Сириус"</t>
  </si>
  <si>
    <t>РС4080 Фонтан ʺАнютины глазкиʺ</t>
  </si>
  <si>
    <t>РС4081 Фонтан ʺВася Василёкʺ</t>
  </si>
  <si>
    <t>РС4161 Фонтан ʺБурный везувийʺ</t>
  </si>
  <si>
    <t>РС461 Фонтан ʺБурный везувийʺ</t>
  </si>
  <si>
    <t>РС463 Фонтан ʺЧумовой Кракатауʺ</t>
  </si>
  <si>
    <t>РС473 Фонтан ʺСнегоmanʺ</t>
  </si>
  <si>
    <t>РС474 Фонтан ʺЧудо-Юдоʺ</t>
  </si>
  <si>
    <t>РС481 Фонтан "Вася-Василек"</t>
  </si>
  <si>
    <t>РС501 Римская свеча "Фуэте" (0,8"х8)</t>
  </si>
  <si>
    <t>РС503 Римская свеча "Болеро" (0,8"х5)</t>
  </si>
  <si>
    <t>РС5010 Римская свеча ʺСнежинкиʺ (0,6ʺх8)</t>
  </si>
  <si>
    <t>РС5120 Римская свеча "Хрустальные льдинки" (0,7"х8)</t>
  </si>
  <si>
    <t>РС5230 Римская свеча ʺЛедяное Сердцеʺ (0,8ʺх5)</t>
  </si>
  <si>
    <t>РС5234 Римская свеча ʺВолнистый попугайчикʺ (0,8ʺх5)</t>
  </si>
  <si>
    <t>РС5242 Римская свеча ʺБолероʺ (0,8ʺх5)</t>
  </si>
  <si>
    <t>РС5270 Римская свеча "Фуэте" (0,8"х8)</t>
  </si>
  <si>
    <t>РС5272 Римская свеча "Танец на льду" (0,8"х8)</t>
  </si>
  <si>
    <t>РС530 Римская свеча ʺНовогодний калейдоскопʺ (1,2ʺх8)</t>
  </si>
  <si>
    <t>РС532 Римская свеча ʺЗолотая рыбкаʺ (1,2ʺх5)</t>
  </si>
  <si>
    <t>РС534 Римская свеча ʺСтрелы Купидонаʺ (1,2ʺх5)</t>
  </si>
  <si>
    <t>РС535 Римская свеча ʺПироКалашʺ (1,2ʺх8)</t>
  </si>
  <si>
    <t>РС540 Римская свеча ʺМагия огняʺ (1,5ʺх8)</t>
  </si>
  <si>
    <t>РС550 Римская свеча ʺСнежинкиʺ (0,6ʺх8)</t>
  </si>
  <si>
    <t>РС551 Римская свеча ʺСмайликиʺ (0,6ʺх8)</t>
  </si>
  <si>
    <t>РС553 Римская свеча ʺМлечный путьʺ (0,8ʺх6)</t>
  </si>
  <si>
    <t>РС5572 Римская свеча ʺПироКалашʺ (1,2ʺх8)</t>
  </si>
  <si>
    <t>РС566 Римская свеча ʺШоколадкаʺ (0,7ʺх8)</t>
  </si>
  <si>
    <t>РС570 Римская свеча ʺЮжный крестʺ (0,8ʺх40)</t>
  </si>
  <si>
    <t>РС571 Римская свеча "Райские птицы" (0,8"х40)</t>
  </si>
  <si>
    <t>РС5720 Римская свеча ʺЮжный крестʺ (0,8ʺх40)</t>
  </si>
  <si>
    <t xml:space="preserve">РС5930 Фестивальный шар "Неваляшка" </t>
  </si>
  <si>
    <t>РС600 Салют ʺАдреналинʺ (0,8ʺх7)</t>
  </si>
  <si>
    <t>РС602 Салют ʺВеселый пиротехникʺ (0,8ʺх9)</t>
  </si>
  <si>
    <t>РС604 Салют ʺЙоулупуккиʺ (0,8ʺх16)</t>
  </si>
  <si>
    <t>РС605 Салют ʺРитм жизниʺ (0,8ʺх16)</t>
  </si>
  <si>
    <t>РС606 Салют ʺФейерверк на районеʺ (0,8ʺх16)</t>
  </si>
  <si>
    <t>РС607 Салют ʺНе тормози!ʺ (0,8ʺх16)</t>
  </si>
  <si>
    <t>РС6020 Салют "Зима-чародейка" (0,6"х49)</t>
  </si>
  <si>
    <t>РС6120 Салют ʺНано-салютʺ (0,8ʺх7)</t>
  </si>
  <si>
    <t>РС6132 Салют ʺКот-Котофеичʺ (0,7ʺх8)</t>
  </si>
  <si>
    <t>РС6134 Салют "Зайка-Морковкин" (0,7"х8)</t>
  </si>
  <si>
    <t>РС6136 Салют "Пироквест" (0,7"х8)</t>
  </si>
  <si>
    <t>РС613 Салют ʺШаляй -Валяйʺ (0,8ʺх25)</t>
  </si>
  <si>
    <t>РС620 Салют "Радость общения" (0,8"х37)</t>
  </si>
  <si>
    <t>РС621 Салют ʺСтоличные дворикиʺ (0,8ʺх48)</t>
  </si>
  <si>
    <t>РС6230 Салют ʺАдреналинʺ (0,8ʺх7)</t>
  </si>
  <si>
    <t>РС6250 Салют ʺВеселый пиротехникʺ (0,8ʺх9)</t>
  </si>
  <si>
    <t>РС627 Салют ʺСвященный Байкалʺ (0,8ʺх48)</t>
  </si>
  <si>
    <t>РС6350 Салют ʺПодарок для ёлочкиʺ (0,8ʺх18)</t>
  </si>
  <si>
    <t>РС6370 Салют ʺГуляй, студент!ʺ (0,8ʺх19)</t>
  </si>
  <si>
    <t>РС6410 Салют ʺДаешь молодежь!ʺ (0,8ʺх25)</t>
  </si>
  <si>
    <t>РС6510 Салют ʺОзеро Рицаʺ (0,8ʺх36)</t>
  </si>
  <si>
    <t>РС6530 Салют ʺСугробы смехаʺ (0,8ʺх36)</t>
  </si>
  <si>
    <t>РС659 Салют ʺНебесная феерияʺ (0,8ʺх100)</t>
  </si>
  <si>
    <t>РС664 Салют "Путь к удаче" (0,8"х127)</t>
  </si>
  <si>
    <t>РС667 Салют "Все будет в шоколаде" (0,8"х169)</t>
  </si>
  <si>
    <t>РС668 Салют "Ассорти" (0,8"х169)</t>
  </si>
  <si>
    <t>РС680 Фестивальный шар ʺНеваляшкаʺ (1,75ʺх6)</t>
  </si>
  <si>
    <t>РС690 Салют ʺКарамбольʺ (0,6ʺх60)</t>
  </si>
  <si>
    <t>РС6913 Салют ʺСнеговичокʺ (0,8ʺх16)</t>
  </si>
  <si>
    <t>РС693 Салют "Пиролайк" (0,7"х10)</t>
  </si>
  <si>
    <t>РС6930 Салют "Снегопарни" (0,8"х25)</t>
  </si>
  <si>
    <t>РС6932 Салют ʺСнегириʺ (0,8ʺх25)</t>
  </si>
  <si>
    <t>РС6934 Салют "Снежинки-смешинки" (0,8"х25)</t>
  </si>
  <si>
    <t>РС6940 Салют ʺЦветущая сакураʺ (0,8ʺх36)</t>
  </si>
  <si>
    <t>РС6950 Салют ʺСтрана Чудесʺ (0,8ʺх48)</t>
  </si>
  <si>
    <t>РС6970 Салют ʺРождественскийʺ (0,8ʺх100)</t>
  </si>
  <si>
    <t>РС6980 Салют ʺПраздничныйʺ (0,8ʺх127)</t>
  </si>
  <si>
    <t>РС7040 Салют "Удачного нового года!" (1,0"х12)</t>
  </si>
  <si>
    <t>РС706 Салют "Сказочный сон" (1"х16)</t>
  </si>
  <si>
    <t>РС7120 Салют ʺХохломаʺ (1,0ʺх25)</t>
  </si>
  <si>
    <t>РС7124 Салют ʺИскристая сказкаʺ (1,0ʺх25)</t>
  </si>
  <si>
    <t>РС716 Салют ʺЗимний праздникʺ (1ʺх20)</t>
  </si>
  <si>
    <t>РС725 Салют "Жизнь удалась" (1"х36)</t>
  </si>
  <si>
    <t>РС726 Салют "Сказочный лес" (1"х36)</t>
  </si>
  <si>
    <t>РС727 Салют "Каменные джунгли" (1"х36)</t>
  </si>
  <si>
    <t>РС728 Салют "Гуляй пока молодой" (1"х36)</t>
  </si>
  <si>
    <t>РС7330 Салют ʺНовогодний сюрпризʺ (1,0ʺх48)</t>
  </si>
  <si>
    <t>РС7350 Салют ʺСтарый Новый годʺ (1ʺх49)</t>
  </si>
  <si>
    <t>РС741 Салют ʺСтарый Новый годʺ (1ʺх49)</t>
  </si>
  <si>
    <t>РС742 Салют ʺЛедяные узорыʺ (1ʺх48)</t>
  </si>
  <si>
    <t>РС7460 Салют "Вкус Нового Года" (1"х88)</t>
  </si>
  <si>
    <t>РС7520 Салют "Волшебная ночь" (1"х100)</t>
  </si>
  <si>
    <t>РС760 Салют "Небесные сферы" (1"х64)</t>
  </si>
  <si>
    <t>РС7630 Салют "Десерт олигарха" (1"х150)</t>
  </si>
  <si>
    <t>РС769 Салют ʺВкус Нового Годаʺ (1ʺх88)</t>
  </si>
  <si>
    <t>РС776 Салют "Новый шелковый путь" (1,1"х128)</t>
  </si>
  <si>
    <t>РС786 Салют "Зимние забавы" (1"х100)</t>
  </si>
  <si>
    <t>РС7930 Салют "Барсик и Мурзик" (1,0"х16)</t>
  </si>
  <si>
    <t>РС7950 Салют ʺНовогоднийʺ (1,0ʺх25)</t>
  </si>
  <si>
    <t>РС8090 Салют ʺРазноцветные снежинкиʺ (1,2ʺ х 19)</t>
  </si>
  <si>
    <t>РС8099 Салют "Юбилейный" (1,2"х19)</t>
  </si>
  <si>
    <t>РС8110 Салют ʺКруче не бывает!ʺ (1,2ʺх19)</t>
  </si>
  <si>
    <t>РС8180 Салют ʺПодарок от Деда Морозаʺ (1,2ʺх25)</t>
  </si>
  <si>
    <t>РС8200 Салют ʺСимфония огняʺ (1,2ʺх25)</t>
  </si>
  <si>
    <t>РС8240 Салют ʺНовогодние фантазииʺ (1,2ʺх36)</t>
  </si>
  <si>
    <t>РС8250 Салют ʺОбыкновенное чудоʺ (1,2ʺх36)</t>
  </si>
  <si>
    <t>РС825 Салют ʺОбыкновенное чудоʺ (1,2ʺх36)</t>
  </si>
  <si>
    <t>РС831 Салют ʺНовогодние фантазииʺ (1,2ʺх36)</t>
  </si>
  <si>
    <t>РС837 Салют ʺФСБ: Фейерверк-Салют-Балдёжʺ (1,2ʺх48)</t>
  </si>
  <si>
    <t>РС8400 Салют "Малахитовая шкатулка" (1,2"х49)</t>
  </si>
  <si>
    <t>РС841 Салют "Святогор" (1,2''х49)</t>
  </si>
  <si>
    <t>РС843 Салют "Неоновые огни" (1,2"х49)</t>
  </si>
  <si>
    <t>РС845 Салют "Рог изобилия" (1,2"х50)</t>
  </si>
  <si>
    <t>РС858 Салют ʺДивногорьеʺ (1,2ʺх80)</t>
  </si>
  <si>
    <t>РС8600 Салют ʺДивногорьеʺ (1,2ʺх80)</t>
  </si>
  <si>
    <t>РС942 Салют ʺВМС:Высокий Мощный Салютʺ (2ʺх25)</t>
  </si>
  <si>
    <t>РС945 Салют ʺЯ люблю Россию!ʺ (2ʺх36)</t>
  </si>
  <si>
    <t>ТС610 Салют ʺЗолотая рыбкаʺ (0,8ʺх10)</t>
  </si>
  <si>
    <t>ТС620 Салют ʺСнеговичокʺ (0,8ʺх16)</t>
  </si>
  <si>
    <t>ТС720 Салют ʺБарсик и Мурзикʺ (1ʺх16)</t>
  </si>
  <si>
    <t>ТС771 Салют "Сверкающее чудо" (1"х80)</t>
  </si>
  <si>
    <t>ТС772 Салют ʺНовогодний корпоративʺ (1ʺх80)</t>
  </si>
  <si>
    <t>Ваш заказ, шт</t>
  </si>
  <si>
    <t>Цена Опт, ₽</t>
  </si>
  <si>
    <t>Свеча бенгальская 400 мм (3шт), ʺБелый снегʺ</t>
  </si>
  <si>
    <t>Свеча бенгальская 150мм (5шт)</t>
  </si>
  <si>
    <t>Свеча бенгальская 400 мм (3шт), ʺЗолото Россииʺ</t>
  </si>
  <si>
    <t>Свеча бенгальская 400 мм (3шт), ʺНовогодние желтыеʺ</t>
  </si>
  <si>
    <t>Свеча бенгальская 400 мм (3шт), ʺЦветопламенныеʺ(кр,жел,зел)</t>
  </si>
  <si>
    <t>Свеча бенгальская 650 мм (3шт), ʺБелый снегʺ</t>
  </si>
  <si>
    <t>Свеча бенгальская 650 мм (3шт), ʺТриколорʺ</t>
  </si>
  <si>
    <t>ТР156 Свеча бенгальская 210 мм (6 шт)</t>
  </si>
  <si>
    <t>Хлопушка Н-100 (конфетти)</t>
  </si>
  <si>
    <t>Хлопушка 140 мм (конфетти)</t>
  </si>
  <si>
    <t>Р3010 Огненные пчелы (12шт)</t>
  </si>
  <si>
    <t>Р3110 Лунный цветок (12шт)</t>
  </si>
  <si>
    <t>Р3110 Лунный цветок (6шт)</t>
  </si>
  <si>
    <t>Р3520 ʺВесёлый жукʺ</t>
  </si>
  <si>
    <t>Р3530 ʺМега-жукʺ</t>
  </si>
  <si>
    <t>Р4810 Фонтан ʺНастольныйʺ (4шт)</t>
  </si>
  <si>
    <t>Р5300 Римская свеча "Вьюга" (0,5"х8)</t>
  </si>
  <si>
    <t>Р7065 Салют ʺМорозушкоʺ (0,8ʺх16)</t>
  </si>
  <si>
    <t>Введите скидку %:</t>
  </si>
  <si>
    <t>Итого:</t>
  </si>
  <si>
    <t>Свеча бенгальская 400 мм (3шт), ʺТриколорʺ (кр,син,бел)</t>
  </si>
  <si>
    <t>Свеча бенгальская 650 мм (3шт), ʺНовогодниеʺ</t>
  </si>
  <si>
    <t>Свеча бенгальская 300 мм (3шт), ʺНовогодниеʺ</t>
  </si>
  <si>
    <t>РС0626 Петарды ʺКоманда Корсара Моргана 6ʺ (6шт)</t>
  </si>
  <si>
    <t>РС0121 Петарды ʺКоманда Корсара Моргана 1ʺ (60шт)</t>
  </si>
  <si>
    <t>Р9100 Пневмохлопушка ʺПраздничнаяʺ 100см (серпантин)</t>
  </si>
  <si>
    <t>г.Екатеринбург ул.Репина д.94</t>
  </si>
  <si>
    <t>shop-fire.ru</t>
  </si>
  <si>
    <t>sale@shop-fire.ru</t>
  </si>
  <si>
    <t>Интернет магазин:</t>
  </si>
  <si>
    <t>Розничный магазин:</t>
  </si>
  <si>
    <t>Почта (e-mail):</t>
  </si>
  <si>
    <t>8 (343) 346 76 56</t>
  </si>
  <si>
    <t>Телефон:</t>
  </si>
  <si>
    <t>Интернет-магазин SHOP-FIRE.RU</t>
  </si>
  <si>
    <t>карта</t>
  </si>
  <si>
    <t>Юридическое лицо:</t>
  </si>
  <si>
    <t>ИП Вагнер Роман Сергеевич, ИНН 667210517875</t>
  </si>
  <si>
    <t>ВНИМАНИЕ!</t>
  </si>
  <si>
    <t>&gt;&gt; Данные скидки действительны только при оплате наличными или переводом на карту Сбербанка (все чеки об оплате и другие необходимые документы выдаются)</t>
  </si>
  <si>
    <t>&gt;&gt; При оплате по эквайрингу (любой банковской картой через наш терминал) дополнительно взымается 2% от итоговой суммы.</t>
  </si>
  <si>
    <t>&gt;&gt; Данный прайс-лист предназначен для оптовых закупок пиротехники. Пиротехника по оптовым ценам отпускается при минимальном заказе от 25 тыс.руб.</t>
  </si>
  <si>
    <t>&gt;&gt; В прайсе указана БАЗОВАЯ ОПТОВАЯ ЦЕНА. Дополнительно предоставляется скидка на весь ассортимент продукции в каталоге, которая зависит от объема заказа.</t>
  </si>
  <si>
    <t>Введите скидку Вашего поставщика:</t>
  </si>
  <si>
    <t>Покупая у нас, Вы экономите:</t>
  </si>
  <si>
    <t>&gt;&gt; При оплате на наш расчетный счет дополнительно взымается 7% от итоговой суммы.</t>
  </si>
  <si>
    <t>Работаем с 2012 года | Супер скидки | Cертифицированный товар</t>
  </si>
  <si>
    <t>РС2570 Фонтан+салют ʺРезервная валютаʺ (1ʺх12)</t>
  </si>
  <si>
    <t>РС470 Фонтан+салют ʺБалетʺ</t>
  </si>
  <si>
    <t xml:space="preserve">Видео </t>
  </si>
  <si>
    <t>Смотреть видео</t>
  </si>
  <si>
    <t xml:space="preserve"> </t>
  </si>
  <si>
    <t>Дата обновления прайс-листа: 29.05.2019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</si>
</sst>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0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9"/>
      <color theme="10"/>
      <name val="Calibri"/>
      <family val="2"/>
      <scheme val="minor"/>
    </font>
    <font>
      <b/>
      <sz val="11"/>
      <color rgb="FF000000"/>
      <name val="Calibri (Основной текст)"/>
      <charset val="204"/>
    </font>
    <font>
      <sz val="11"/>
      <color indexed="8"/>
      <name val="Calibri"/>
      <family val="2"/>
      <charset val="204"/>
      <scheme val="minor"/>
    </font>
    <font>
      <sz val="10"/>
      <color rgb="FFFF0000"/>
      <name val="Calibri (Основной текст)_x0000_"/>
      <charset val="204"/>
    </font>
    <font>
      <sz val="10"/>
      <color rgb="FFFF000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Fill="1" applyProtection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/>
    <xf numFmtId="44" fontId="12" fillId="0" borderId="0" xfId="0" applyNumberFormat="1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center" vertical="center"/>
    </xf>
    <xf numFmtId="44" fontId="7" fillId="0" borderId="2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44" fontId="14" fillId="0" borderId="11" xfId="1" applyFont="1" applyBorder="1" applyAlignment="1">
      <alignment horizontal="center" wrapText="1"/>
    </xf>
    <xf numFmtId="44" fontId="16" fillId="0" borderId="21" xfId="0" applyNumberFormat="1" applyFont="1" applyBorder="1"/>
    <xf numFmtId="44" fontId="14" fillId="0" borderId="7" xfId="1" applyFont="1" applyBorder="1" applyAlignment="1">
      <alignment horizontal="center" wrapText="1"/>
    </xf>
    <xf numFmtId="0" fontId="14" fillId="0" borderId="14" xfId="0" applyFont="1" applyBorder="1" applyAlignment="1">
      <alignment wrapText="1"/>
    </xf>
    <xf numFmtId="0" fontId="14" fillId="0" borderId="15" xfId="0" applyFont="1" applyBorder="1" applyAlignment="1">
      <alignment horizont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44" fontId="14" fillId="0" borderId="15" xfId="1" applyFont="1" applyBorder="1" applyAlignment="1">
      <alignment horizontal="center" wrapText="1"/>
    </xf>
    <xf numFmtId="44" fontId="16" fillId="0" borderId="23" xfId="0" applyNumberFormat="1" applyFont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8" fillId="0" borderId="0" xfId="0" applyFont="1"/>
    <xf numFmtId="0" fontId="16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right"/>
    </xf>
    <xf numFmtId="44" fontId="6" fillId="0" borderId="19" xfId="0" applyNumberFormat="1" applyFont="1" applyBorder="1"/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2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Fill="1" applyAlignment="1" applyProtection="1">
      <alignment horizontal="right"/>
    </xf>
    <xf numFmtId="0" fontId="20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center"/>
    </xf>
    <xf numFmtId="0" fontId="3" fillId="0" borderId="0" xfId="0" applyFont="1" applyAlignment="1"/>
    <xf numFmtId="0" fontId="21" fillId="0" borderId="0" xfId="0" applyFont="1" applyFill="1" applyAlignment="1" applyProtection="1">
      <alignment vertical="center"/>
    </xf>
    <xf numFmtId="0" fontId="0" fillId="0" borderId="0" xfId="0" applyFont="1"/>
    <xf numFmtId="0" fontId="22" fillId="0" borderId="0" xfId="0" applyFont="1" applyAlignment="1">
      <alignment horizontal="left"/>
    </xf>
    <xf numFmtId="0" fontId="22" fillId="2" borderId="26" xfId="0" applyFont="1" applyFill="1" applyBorder="1" applyAlignment="1" applyProtection="1">
      <alignment horizontal="left" vertical="center"/>
    </xf>
    <xf numFmtId="0" fontId="22" fillId="2" borderId="0" xfId="0" applyFont="1" applyFill="1" applyBorder="1" applyAlignment="1" applyProtection="1">
      <alignment horizontal="left" vertical="center"/>
    </xf>
    <xf numFmtId="0" fontId="22" fillId="2" borderId="31" xfId="0" applyFont="1" applyFill="1" applyBorder="1" applyAlignment="1" applyProtection="1">
      <alignment horizontal="left" vertical="center"/>
    </xf>
    <xf numFmtId="0" fontId="22" fillId="2" borderId="26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2" fillId="2" borderId="31" xfId="0" applyFont="1" applyFill="1" applyBorder="1" applyAlignment="1">
      <alignment horizontal="left"/>
    </xf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4" fontId="16" fillId="0" borderId="32" xfId="0" applyNumberFormat="1" applyFont="1" applyBorder="1"/>
    <xf numFmtId="44" fontId="16" fillId="0" borderId="33" xfId="0" applyNumberFormat="1" applyFont="1" applyBorder="1"/>
    <xf numFmtId="44" fontId="16" fillId="0" borderId="34" xfId="0" applyNumberFormat="1" applyFont="1" applyBorder="1"/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44" fontId="6" fillId="0" borderId="0" xfId="0" applyNumberFormat="1" applyFont="1" applyBorder="1"/>
    <xf numFmtId="44" fontId="27" fillId="0" borderId="41" xfId="0" applyNumberFormat="1" applyFont="1" applyBorder="1"/>
    <xf numFmtId="0" fontId="7" fillId="0" borderId="0" xfId="0" applyFont="1" applyBorder="1" applyAlignment="1">
      <alignment vertical="center" wrapText="1"/>
    </xf>
    <xf numFmtId="0" fontId="12" fillId="3" borderId="0" xfId="0" applyFont="1" applyFill="1" applyBorder="1"/>
    <xf numFmtId="0" fontId="10" fillId="3" borderId="0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29" fillId="0" borderId="0" xfId="2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0" fillId="0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2" fillId="3" borderId="0" xfId="0" applyFont="1" applyFill="1"/>
    <xf numFmtId="0" fontId="12" fillId="3" borderId="44" xfId="0" applyFont="1" applyFill="1" applyBorder="1"/>
    <xf numFmtId="0" fontId="12" fillId="3" borderId="45" xfId="0" applyFont="1" applyFill="1" applyBorder="1"/>
    <xf numFmtId="0" fontId="10" fillId="3" borderId="46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17" fillId="0" borderId="10" xfId="2" applyNumberFormat="1" applyBorder="1" applyAlignment="1">
      <alignment horizontal="center" vertical="center"/>
    </xf>
    <xf numFmtId="0" fontId="17" fillId="0" borderId="10" xfId="2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3" fillId="2" borderId="22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0" fontId="23" fillId="2" borderId="33" xfId="0" applyFont="1" applyFill="1" applyBorder="1" applyAlignment="1">
      <alignment horizontal="left"/>
    </xf>
    <xf numFmtId="0" fontId="24" fillId="2" borderId="26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0" fontId="24" fillId="2" borderId="31" xfId="0" applyFont="1" applyFill="1" applyBorder="1" applyAlignment="1">
      <alignment horizontal="left"/>
    </xf>
    <xf numFmtId="0" fontId="22" fillId="2" borderId="22" xfId="0" applyFont="1" applyFill="1" applyBorder="1" applyAlignment="1">
      <alignment horizontal="left"/>
    </xf>
    <xf numFmtId="0" fontId="22" fillId="2" borderId="11" xfId="0" applyFont="1" applyFill="1" applyBorder="1" applyAlignment="1">
      <alignment horizontal="left"/>
    </xf>
    <xf numFmtId="0" fontId="22" fillId="2" borderId="33" xfId="0" applyFont="1" applyFill="1" applyBorder="1" applyAlignment="1">
      <alignment horizontal="left"/>
    </xf>
    <xf numFmtId="0" fontId="25" fillId="2" borderId="23" xfId="0" applyFont="1" applyFill="1" applyBorder="1" applyAlignment="1">
      <alignment horizontal="center"/>
    </xf>
    <xf numFmtId="0" fontId="25" fillId="2" borderId="24" xfId="0" applyFont="1" applyFill="1" applyBorder="1" applyAlignment="1">
      <alignment horizontal="center"/>
    </xf>
    <xf numFmtId="0" fontId="25" fillId="2" borderId="25" xfId="0" applyFont="1" applyFill="1" applyBorder="1" applyAlignment="1">
      <alignment horizont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2" fillId="2" borderId="26" xfId="0" applyFont="1" applyFill="1" applyBorder="1" applyAlignment="1" applyProtection="1">
      <alignment horizontal="left" vertical="center"/>
    </xf>
    <xf numFmtId="0" fontId="22" fillId="2" borderId="0" xfId="0" applyFont="1" applyFill="1" applyBorder="1" applyAlignment="1" applyProtection="1">
      <alignment horizontal="left" vertical="center"/>
    </xf>
    <xf numFmtId="0" fontId="22" fillId="2" borderId="31" xfId="0" applyFont="1" applyFill="1" applyBorder="1" applyAlignment="1" applyProtection="1">
      <alignment horizontal="left" vertical="center"/>
    </xf>
    <xf numFmtId="0" fontId="22" fillId="2" borderId="21" xfId="0" applyFont="1" applyFill="1" applyBorder="1" applyAlignment="1" applyProtection="1">
      <alignment horizontal="left" vertical="center"/>
    </xf>
    <xf numFmtId="0" fontId="22" fillId="2" borderId="7" xfId="0" applyFont="1" applyFill="1" applyBorder="1" applyAlignment="1" applyProtection="1">
      <alignment horizontal="left" vertical="center"/>
    </xf>
    <xf numFmtId="0" fontId="22" fillId="2" borderId="32" xfId="0" applyFont="1" applyFill="1" applyBorder="1" applyAlignment="1" applyProtection="1">
      <alignment horizontal="left" vertical="center"/>
    </xf>
    <xf numFmtId="0" fontId="21" fillId="2" borderId="26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horizontal="left" vertical="center"/>
    </xf>
    <xf numFmtId="0" fontId="21" fillId="2" borderId="31" xfId="0" applyFont="1" applyFill="1" applyBorder="1" applyAlignment="1" applyProtection="1">
      <alignment horizontal="left" vertical="center"/>
    </xf>
    <xf numFmtId="0" fontId="18" fillId="0" borderId="0" xfId="2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right"/>
    </xf>
    <xf numFmtId="0" fontId="3" fillId="0" borderId="43" xfId="0" applyFont="1" applyBorder="1" applyAlignment="1">
      <alignment horizontal="right"/>
    </xf>
    <xf numFmtId="0" fontId="26" fillId="0" borderId="42" xfId="0" applyFont="1" applyBorder="1" applyAlignment="1">
      <alignment horizontal="right"/>
    </xf>
    <xf numFmtId="0" fontId="26" fillId="0" borderId="43" xfId="0" applyFont="1" applyBorder="1" applyAlignment="1">
      <alignment horizontal="right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242455</xdr:colOff>
      <xdr:row>2</xdr:row>
      <xdr:rowOff>44404</xdr:rowOff>
    </xdr:from>
    <xdr:to>
      <xdr:col>0</xdr:col>
      <xdr:colOff>3624382</xdr:colOff>
      <xdr:row>9</xdr:row>
      <xdr:rowOff>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C8D3841-F8D2-0745-AB9A-F2E724121B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17" t="1" r="29099" b="38686"/>
        <a:stretch/>
      </xdr:blipFill>
      <xdr:spPr>
        <a:xfrm>
          <a:off x="242455" y="610131"/>
          <a:ext cx="3381927" cy="1410324"/>
        </a:xfrm>
        <a:prstGeom prst="rect">
          <a:avLst/>
        </a:prstGeom>
      </xdr:spPr>
    </xdr:pic>
    <xdr:clientData/>
  </xdr:twoCellAnchor>
  <xdr:twoCellAnchor editAs="oneCell">
    <xdr:from>
      <xdr:col>1</xdr:col>
      <xdr:colOff>80818</xdr:colOff>
      <xdr:row>1</xdr:row>
      <xdr:rowOff>34638</xdr:rowOff>
    </xdr:from>
    <xdr:to>
      <xdr:col>9</xdr:col>
      <xdr:colOff>1286003</xdr:colOff>
      <xdr:row>15</xdr:row>
      <xdr:rowOff>173181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DB1A185-36B5-BA40-AFAC-B1C4DF025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9363" y="381002"/>
          <a:ext cx="6354458" cy="3047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youtube.com/watch?v=K1lLHwVmvcU" TargetMode="External"/><Relationship Id="rId21" Type="http://schemas.openxmlformats.org/officeDocument/2006/relationships/hyperlink" Target="https://www.youtube.com/watch?v=StyQNF4oFs4" TargetMode="External"/><Relationship Id="rId42" Type="http://schemas.openxmlformats.org/officeDocument/2006/relationships/hyperlink" Target="https://www.youtube.com/watch?v=ZaUgpp7fv2k" TargetMode="External"/><Relationship Id="rId63" Type="http://schemas.openxmlformats.org/officeDocument/2006/relationships/hyperlink" Target="https://www.youtube.com/watch?v=jNONfjlaS7A" TargetMode="External"/><Relationship Id="rId84" Type="http://schemas.openxmlformats.org/officeDocument/2006/relationships/hyperlink" Target="https://www.youtube.com/watch?v=QCa40IYdNDk" TargetMode="External"/><Relationship Id="rId138" Type="http://schemas.openxmlformats.org/officeDocument/2006/relationships/hyperlink" Target="https://www.youtube.com/watch?v=4sSV_A8TTEY" TargetMode="External"/><Relationship Id="rId159" Type="http://schemas.openxmlformats.org/officeDocument/2006/relationships/hyperlink" Target="https://www.youtube.com/watch?v=IRgZml1pATg" TargetMode="External"/><Relationship Id="rId170" Type="http://schemas.openxmlformats.org/officeDocument/2006/relationships/hyperlink" Target="https://www.youtube.com/watch?v=rmahrC1Kk24" TargetMode="External"/><Relationship Id="rId191" Type="http://schemas.openxmlformats.org/officeDocument/2006/relationships/hyperlink" Target="https://www.youtube.com/watch?v=GJ47uhtmXsU" TargetMode="External"/><Relationship Id="rId205" Type="http://schemas.openxmlformats.org/officeDocument/2006/relationships/hyperlink" Target="https://www.youtube.com/watch?v=Jzgvh3ThnDA" TargetMode="External"/><Relationship Id="rId226" Type="http://schemas.openxmlformats.org/officeDocument/2006/relationships/hyperlink" Target="https://www.youtube.com/watch?v=Gthlu99uPpo" TargetMode="External"/><Relationship Id="rId107" Type="http://schemas.openxmlformats.org/officeDocument/2006/relationships/hyperlink" Target="https://www.youtube.com/watch?v=iybhyyoJbAw" TargetMode="External"/><Relationship Id="rId11" Type="http://schemas.openxmlformats.org/officeDocument/2006/relationships/hyperlink" Target="https://www.youtube.com/watch?v=2uH_Ohl4TyI" TargetMode="External"/><Relationship Id="rId32" Type="http://schemas.openxmlformats.org/officeDocument/2006/relationships/hyperlink" Target="https://www.youtube.com/watch?v=38PbZqJlgLE" TargetMode="External"/><Relationship Id="rId53" Type="http://schemas.openxmlformats.org/officeDocument/2006/relationships/hyperlink" Target="https://www.youtube.com/watch?v=bXOv7S0BjCM" TargetMode="External"/><Relationship Id="rId74" Type="http://schemas.openxmlformats.org/officeDocument/2006/relationships/hyperlink" Target="https://www.youtube.com/watch?v=0CijcEuzbkE" TargetMode="External"/><Relationship Id="rId128" Type="http://schemas.openxmlformats.org/officeDocument/2006/relationships/hyperlink" Target="https://www.youtube.com/watch?v=cIFV5XFRhhs" TargetMode="External"/><Relationship Id="rId149" Type="http://schemas.openxmlformats.org/officeDocument/2006/relationships/hyperlink" Target="https://www.youtube.com/watch?v=h0gB1QJX0TU" TargetMode="External"/><Relationship Id="rId5" Type="http://schemas.openxmlformats.org/officeDocument/2006/relationships/hyperlink" Target="https://www.youtube.com/watch?v=S0A4TldCsZI" TargetMode="External"/><Relationship Id="rId95" Type="http://schemas.openxmlformats.org/officeDocument/2006/relationships/hyperlink" Target="https://www.youtube.com/watch?v=ADp0t6vW5HA" TargetMode="External"/><Relationship Id="rId160" Type="http://schemas.openxmlformats.org/officeDocument/2006/relationships/hyperlink" Target="https://www.youtube.com/watch?v=DyuOu0KYBCY" TargetMode="External"/><Relationship Id="rId181" Type="http://schemas.openxmlformats.org/officeDocument/2006/relationships/hyperlink" Target="https://www.youtube.com/watch?v=_r3II0xnGFA" TargetMode="External"/><Relationship Id="rId216" Type="http://schemas.openxmlformats.org/officeDocument/2006/relationships/hyperlink" Target="https://www.youtube.com/watch?v=dS0kAr96nGI" TargetMode="External"/><Relationship Id="rId22" Type="http://schemas.openxmlformats.org/officeDocument/2006/relationships/hyperlink" Target="https://www.youtube.com/watch?v=JI1xUJBekFw" TargetMode="External"/><Relationship Id="rId43" Type="http://schemas.openxmlformats.org/officeDocument/2006/relationships/hyperlink" Target="https://www.youtube.com/watch?v=DufYnRbJ_NU" TargetMode="External"/><Relationship Id="rId64" Type="http://schemas.openxmlformats.org/officeDocument/2006/relationships/hyperlink" Target="https://www.youtube.com/watch?v=01ipCzg4KqQ" TargetMode="External"/><Relationship Id="rId118" Type="http://schemas.openxmlformats.org/officeDocument/2006/relationships/hyperlink" Target="https://www.youtube.com/watch?v=gyFTru501O4" TargetMode="External"/><Relationship Id="rId139" Type="http://schemas.openxmlformats.org/officeDocument/2006/relationships/hyperlink" Target="https://www.youtube.com/watch?v=N5ONevIGaLo" TargetMode="External"/><Relationship Id="rId85" Type="http://schemas.openxmlformats.org/officeDocument/2006/relationships/hyperlink" Target="https://www.youtube.com/watch?v=XA2tg5Bcy54" TargetMode="External"/><Relationship Id="rId150" Type="http://schemas.openxmlformats.org/officeDocument/2006/relationships/hyperlink" Target="https://www.youtube.com/watch?v=QnRHs2PqYgs" TargetMode="External"/><Relationship Id="rId171" Type="http://schemas.openxmlformats.org/officeDocument/2006/relationships/hyperlink" Target="https://www.youtube.com/watch?v=kvieUKDxcO8" TargetMode="External"/><Relationship Id="rId192" Type="http://schemas.openxmlformats.org/officeDocument/2006/relationships/hyperlink" Target="https://www.youtube.com/watch?v=4z-r47bDieQ" TargetMode="External"/><Relationship Id="rId206" Type="http://schemas.openxmlformats.org/officeDocument/2006/relationships/hyperlink" Target="https://www.youtube.com/watch?v=K3AFQLG77ss" TargetMode="External"/><Relationship Id="rId227" Type="http://schemas.openxmlformats.org/officeDocument/2006/relationships/drawing" Target="../drawings/drawing1.xml"/><Relationship Id="rId12" Type="http://schemas.openxmlformats.org/officeDocument/2006/relationships/hyperlink" Target="https://www.youtube.com/watch?v=1MozdK4zkjM" TargetMode="External"/><Relationship Id="rId33" Type="http://schemas.openxmlformats.org/officeDocument/2006/relationships/hyperlink" Target="https://www.youtube.com/watch?v=goUBOd9KZF4" TargetMode="External"/><Relationship Id="rId108" Type="http://schemas.openxmlformats.org/officeDocument/2006/relationships/hyperlink" Target="https://www.youtube.com/watch?v=iybhyyoJbAw" TargetMode="External"/><Relationship Id="rId129" Type="http://schemas.openxmlformats.org/officeDocument/2006/relationships/hyperlink" Target="https://www.youtube.com/watch?v=hcrjzjmC2Qo" TargetMode="External"/><Relationship Id="rId54" Type="http://schemas.openxmlformats.org/officeDocument/2006/relationships/hyperlink" Target="https://www.youtube.com/watch?v=3Kfbi8QsCxM" TargetMode="External"/><Relationship Id="rId75" Type="http://schemas.openxmlformats.org/officeDocument/2006/relationships/hyperlink" Target="https://www.youtube.com/watch?v=uWUbQtsWEIo" TargetMode="External"/><Relationship Id="rId96" Type="http://schemas.openxmlformats.org/officeDocument/2006/relationships/hyperlink" Target="https://www.youtube.com/watch?v=tFF3ivBbPgA" TargetMode="External"/><Relationship Id="rId140" Type="http://schemas.openxmlformats.org/officeDocument/2006/relationships/hyperlink" Target="https://www.youtube.com/watch?v=Ygva3mItOWk" TargetMode="External"/><Relationship Id="rId161" Type="http://schemas.openxmlformats.org/officeDocument/2006/relationships/hyperlink" Target="https://www.youtube.com/watch?v=eW38iXrg5Zk" TargetMode="External"/><Relationship Id="rId182" Type="http://schemas.openxmlformats.org/officeDocument/2006/relationships/hyperlink" Target="https://www.youtube.com/watch?v=nQsy4UT-nvE" TargetMode="External"/><Relationship Id="rId217" Type="http://schemas.openxmlformats.org/officeDocument/2006/relationships/hyperlink" Target="https://www.youtube.com/watch?v=AfZG-GhIZMc" TargetMode="External"/><Relationship Id="rId6" Type="http://schemas.openxmlformats.org/officeDocument/2006/relationships/hyperlink" Target="https://www.youtube.com/watch?v=xSEY1uwyEBQ" TargetMode="External"/><Relationship Id="rId23" Type="http://schemas.openxmlformats.org/officeDocument/2006/relationships/hyperlink" Target="https://www.youtube.com/watch?v=9HCXthHrxVY" TargetMode="External"/><Relationship Id="rId119" Type="http://schemas.openxmlformats.org/officeDocument/2006/relationships/hyperlink" Target="https://www.youtube.com/watch?v=S0ro4UWmbzA" TargetMode="External"/><Relationship Id="rId44" Type="http://schemas.openxmlformats.org/officeDocument/2006/relationships/hyperlink" Target="https://www.youtube.com/watch?v=uuDGajTRNNs" TargetMode="External"/><Relationship Id="rId65" Type="http://schemas.openxmlformats.org/officeDocument/2006/relationships/hyperlink" Target="https://www.youtube.com/watch?v=xJVjeleBfUM" TargetMode="External"/><Relationship Id="rId86" Type="http://schemas.openxmlformats.org/officeDocument/2006/relationships/hyperlink" Target="https://www.youtube.com/watch?v=eRE1fh9ePMM" TargetMode="External"/><Relationship Id="rId130" Type="http://schemas.openxmlformats.org/officeDocument/2006/relationships/hyperlink" Target="https://www.youtube.com/watch?v=avF90MK61XY" TargetMode="External"/><Relationship Id="rId151" Type="http://schemas.openxmlformats.org/officeDocument/2006/relationships/hyperlink" Target="https://www.youtube.com/watch?v=mI4bLJ8tO5Q" TargetMode="External"/><Relationship Id="rId172" Type="http://schemas.openxmlformats.org/officeDocument/2006/relationships/hyperlink" Target="https://www.youtube.com/watch?v=h6eqyddigjc" TargetMode="External"/><Relationship Id="rId193" Type="http://schemas.openxmlformats.org/officeDocument/2006/relationships/hyperlink" Target="https://www.youtube.com/watch?v=nTzey-3kyXM" TargetMode="External"/><Relationship Id="rId207" Type="http://schemas.openxmlformats.org/officeDocument/2006/relationships/hyperlink" Target="https://www.youtube.com/watch?v=4T1A7NioogM" TargetMode="External"/><Relationship Id="rId13" Type="http://schemas.openxmlformats.org/officeDocument/2006/relationships/hyperlink" Target="https://www.youtube.com/watch?v=L77nuulmAV0" TargetMode="External"/><Relationship Id="rId109" Type="http://schemas.openxmlformats.org/officeDocument/2006/relationships/hyperlink" Target="https://www.youtube.com/watch?v=IOu0TADLFUo" TargetMode="External"/><Relationship Id="rId34" Type="http://schemas.openxmlformats.org/officeDocument/2006/relationships/hyperlink" Target="https://www.youtube.com/watch?v=V1RCOWpSvp4" TargetMode="External"/><Relationship Id="rId55" Type="http://schemas.openxmlformats.org/officeDocument/2006/relationships/hyperlink" Target="https://www.youtube.com/watch?v=Li4LwmVsmxI" TargetMode="External"/><Relationship Id="rId76" Type="http://schemas.openxmlformats.org/officeDocument/2006/relationships/hyperlink" Target="https://www.youtube.com/watch?v=gl7KRGJ3sac" TargetMode="External"/><Relationship Id="rId97" Type="http://schemas.openxmlformats.org/officeDocument/2006/relationships/hyperlink" Target="https://www.youtube.com/watch?v=23HxilNWYkI" TargetMode="External"/><Relationship Id="rId120" Type="http://schemas.openxmlformats.org/officeDocument/2006/relationships/hyperlink" Target="https://www.youtube.com/watch?v=V3I653RfCus" TargetMode="External"/><Relationship Id="rId141" Type="http://schemas.openxmlformats.org/officeDocument/2006/relationships/hyperlink" Target="https://www.youtube.com/watch?v=j1H-KOXvLf0" TargetMode="External"/><Relationship Id="rId7" Type="http://schemas.openxmlformats.org/officeDocument/2006/relationships/hyperlink" Target="https://www.youtube.com/watch?v=DtJn88Nuzrc" TargetMode="External"/><Relationship Id="rId162" Type="http://schemas.openxmlformats.org/officeDocument/2006/relationships/hyperlink" Target="https://www.youtube.com/watch?v=CfsX_w8c21c" TargetMode="External"/><Relationship Id="rId183" Type="http://schemas.openxmlformats.org/officeDocument/2006/relationships/hyperlink" Target="https://www.youtube.com/watch?v=4E9Ki4DHw2A" TargetMode="External"/><Relationship Id="rId218" Type="http://schemas.openxmlformats.org/officeDocument/2006/relationships/hyperlink" Target="https://www.youtube.com/watch?v=otF9ja10L80" TargetMode="External"/><Relationship Id="rId24" Type="http://schemas.openxmlformats.org/officeDocument/2006/relationships/hyperlink" Target="https://www.youtube.com/watch?v=JI1xUJBekFw" TargetMode="External"/><Relationship Id="rId45" Type="http://schemas.openxmlformats.org/officeDocument/2006/relationships/hyperlink" Target="https://www.youtube.com/watch?v=6fZuHzrOWnk" TargetMode="External"/><Relationship Id="rId66" Type="http://schemas.openxmlformats.org/officeDocument/2006/relationships/hyperlink" Target="https://www.youtube.com/watch?v=kuOMvIdgD94" TargetMode="External"/><Relationship Id="rId87" Type="http://schemas.openxmlformats.org/officeDocument/2006/relationships/hyperlink" Target="https://www.youtube.com/watch?v=WVh6xsPqQGc" TargetMode="External"/><Relationship Id="rId110" Type="http://schemas.openxmlformats.org/officeDocument/2006/relationships/hyperlink" Target="https://www.youtube.com/watch?v=gBoOUyJ0B2g" TargetMode="External"/><Relationship Id="rId131" Type="http://schemas.openxmlformats.org/officeDocument/2006/relationships/hyperlink" Target="https://www.youtube.com/watch?v=Bhl4sjUHG5U" TargetMode="External"/><Relationship Id="rId152" Type="http://schemas.openxmlformats.org/officeDocument/2006/relationships/hyperlink" Target="https://www.youtube.com/watch?v=pWvljfYD1iU" TargetMode="External"/><Relationship Id="rId173" Type="http://schemas.openxmlformats.org/officeDocument/2006/relationships/hyperlink" Target="https://www.youtube.com/watch?v=s2ga9UdA-BY" TargetMode="External"/><Relationship Id="rId194" Type="http://schemas.openxmlformats.org/officeDocument/2006/relationships/hyperlink" Target="https://www.youtube.com/watch?v=3Q9jR-G8BEs" TargetMode="External"/><Relationship Id="rId208" Type="http://schemas.openxmlformats.org/officeDocument/2006/relationships/hyperlink" Target="https://www.youtube.com/watch?v=XUuf5DGefQc" TargetMode="External"/><Relationship Id="rId14" Type="http://schemas.openxmlformats.org/officeDocument/2006/relationships/hyperlink" Target="https://www.youtube.com/watch?v=RnLzOYMpYIw" TargetMode="External"/><Relationship Id="rId35" Type="http://schemas.openxmlformats.org/officeDocument/2006/relationships/hyperlink" Target="https://www.youtube.com/watch?v=zY8RHcRK6go" TargetMode="External"/><Relationship Id="rId56" Type="http://schemas.openxmlformats.org/officeDocument/2006/relationships/hyperlink" Target="https://www.youtube.com/watch?v=R-_ceO7PW9c" TargetMode="External"/><Relationship Id="rId77" Type="http://schemas.openxmlformats.org/officeDocument/2006/relationships/hyperlink" Target="https://www.youtube.com/watch?v=7MedUrYNnEE" TargetMode="External"/><Relationship Id="rId100" Type="http://schemas.openxmlformats.org/officeDocument/2006/relationships/hyperlink" Target="https://www.youtube.com/watch?v=zsY475_Bzso" TargetMode="External"/><Relationship Id="rId8" Type="http://schemas.openxmlformats.org/officeDocument/2006/relationships/hyperlink" Target="https://www.youtube.com/watch?v=a3F21-M-CkE" TargetMode="External"/><Relationship Id="rId98" Type="http://schemas.openxmlformats.org/officeDocument/2006/relationships/hyperlink" Target="https://www.youtube.com/watch?v=5BAXQlGQ38A" TargetMode="External"/><Relationship Id="rId121" Type="http://schemas.openxmlformats.org/officeDocument/2006/relationships/hyperlink" Target="https://www.youtube.com/watch?v=co16D2IVcR4" TargetMode="External"/><Relationship Id="rId142" Type="http://schemas.openxmlformats.org/officeDocument/2006/relationships/hyperlink" Target="https://www.youtube.com/watch?v=NhG4wedBhSc" TargetMode="External"/><Relationship Id="rId163" Type="http://schemas.openxmlformats.org/officeDocument/2006/relationships/hyperlink" Target="https://www.youtube.com/watch?v=NdaTyni2KhM" TargetMode="External"/><Relationship Id="rId184" Type="http://schemas.openxmlformats.org/officeDocument/2006/relationships/hyperlink" Target="https://www.youtube.com/watch?v=7TIjBISHraQ" TargetMode="External"/><Relationship Id="rId219" Type="http://schemas.openxmlformats.org/officeDocument/2006/relationships/hyperlink" Target="https://www.youtube.com/watch?v=eITtd1hlDvk" TargetMode="External"/><Relationship Id="rId3" Type="http://schemas.openxmlformats.org/officeDocument/2006/relationships/hyperlink" Target="https://www.youtube.com/watch?v=ivWJc9L2h4I" TargetMode="External"/><Relationship Id="rId214" Type="http://schemas.openxmlformats.org/officeDocument/2006/relationships/hyperlink" Target="https://www.youtube.com/watch?v=KU7yo5B3XTw" TargetMode="External"/><Relationship Id="rId25" Type="http://schemas.openxmlformats.org/officeDocument/2006/relationships/hyperlink" Target="https://www.youtube.com/watch?v=9HCXthHrxVY" TargetMode="External"/><Relationship Id="rId46" Type="http://schemas.openxmlformats.org/officeDocument/2006/relationships/hyperlink" Target="https://www.youtube.com/watch?v=_-OsjtOy0zE" TargetMode="External"/><Relationship Id="rId67" Type="http://schemas.openxmlformats.org/officeDocument/2006/relationships/hyperlink" Target="https://www.youtube.com/watch?v=etMURWd3Cyo" TargetMode="External"/><Relationship Id="rId116" Type="http://schemas.openxmlformats.org/officeDocument/2006/relationships/hyperlink" Target="https://www.youtube.com/watch?v=lpIn4DrZu1Y" TargetMode="External"/><Relationship Id="rId137" Type="http://schemas.openxmlformats.org/officeDocument/2006/relationships/hyperlink" Target="https://www.youtube.com/watch?v=YpvTTfiqSuc" TargetMode="External"/><Relationship Id="rId158" Type="http://schemas.openxmlformats.org/officeDocument/2006/relationships/hyperlink" Target="https://www.youtube.com/watch?v=EJxZyuCJSq4" TargetMode="External"/><Relationship Id="rId20" Type="http://schemas.openxmlformats.org/officeDocument/2006/relationships/hyperlink" Target="https://www.youtube.com/watch?v=_0bB3Wv9LAk" TargetMode="External"/><Relationship Id="rId41" Type="http://schemas.openxmlformats.org/officeDocument/2006/relationships/hyperlink" Target="https://www.youtube.com/watch?v=bynGPBR6QuM" TargetMode="External"/><Relationship Id="rId62" Type="http://schemas.openxmlformats.org/officeDocument/2006/relationships/hyperlink" Target="https://www.youtube.com/watch?v=ha9oB0UXQPM" TargetMode="External"/><Relationship Id="rId83" Type="http://schemas.openxmlformats.org/officeDocument/2006/relationships/hyperlink" Target="https://www.youtube.com/watch?v=oBkih7emFNk" TargetMode="External"/><Relationship Id="rId88" Type="http://schemas.openxmlformats.org/officeDocument/2006/relationships/hyperlink" Target="https://www.youtube.com/watch?v=__QfCOMDaJ4" TargetMode="External"/><Relationship Id="rId111" Type="http://schemas.openxmlformats.org/officeDocument/2006/relationships/hyperlink" Target="https://www.youtube.com/watch?v=3dsMrqYwrkY" TargetMode="External"/><Relationship Id="rId132" Type="http://schemas.openxmlformats.org/officeDocument/2006/relationships/hyperlink" Target="https://www.youtube.com/watch?v=5Ry34hsgNJI" TargetMode="External"/><Relationship Id="rId153" Type="http://schemas.openxmlformats.org/officeDocument/2006/relationships/hyperlink" Target="https://www.youtube.com/watch?v=VNGeGPJ_ykk" TargetMode="External"/><Relationship Id="rId174" Type="http://schemas.openxmlformats.org/officeDocument/2006/relationships/hyperlink" Target="https://www.youtube.com/watch?v=999Ao9WmDiY" TargetMode="External"/><Relationship Id="rId179" Type="http://schemas.openxmlformats.org/officeDocument/2006/relationships/hyperlink" Target="https://www.youtube.com/watch?v=IagOT2-Jg-M" TargetMode="External"/><Relationship Id="rId195" Type="http://schemas.openxmlformats.org/officeDocument/2006/relationships/hyperlink" Target="https://www.youtube.com/watch?v=0rmGIqfSLk8" TargetMode="External"/><Relationship Id="rId209" Type="http://schemas.openxmlformats.org/officeDocument/2006/relationships/hyperlink" Target="https://www.youtube.com/watch?v=lfmwviqThaA" TargetMode="External"/><Relationship Id="rId190" Type="http://schemas.openxmlformats.org/officeDocument/2006/relationships/hyperlink" Target="https://www.youtube.com/watch?v=Bt1hnS2eSjk" TargetMode="External"/><Relationship Id="rId204" Type="http://schemas.openxmlformats.org/officeDocument/2006/relationships/hyperlink" Target="https://www.youtube.com/watch?v=nXKdlAAkAxc" TargetMode="External"/><Relationship Id="rId220" Type="http://schemas.openxmlformats.org/officeDocument/2006/relationships/hyperlink" Target="https://www.youtube.com/watch?v=G1jxPNe9-B0" TargetMode="External"/><Relationship Id="rId225" Type="http://schemas.openxmlformats.org/officeDocument/2006/relationships/hyperlink" Target="https://www.youtube.com/watch?v=2uMJVGGqCTk" TargetMode="External"/><Relationship Id="rId15" Type="http://schemas.openxmlformats.org/officeDocument/2006/relationships/hyperlink" Target="https://www.youtube.com/watch?v=DbGy4ejbYrE" TargetMode="External"/><Relationship Id="rId36" Type="http://schemas.openxmlformats.org/officeDocument/2006/relationships/hyperlink" Target="https://www.youtube.com/watch?v=BD4Bvqw-tXs" TargetMode="External"/><Relationship Id="rId57" Type="http://schemas.openxmlformats.org/officeDocument/2006/relationships/hyperlink" Target="https://www.youtube.com/watch?v=SteSmK_YvPw" TargetMode="External"/><Relationship Id="rId106" Type="http://schemas.openxmlformats.org/officeDocument/2006/relationships/hyperlink" Target="https://www.youtube.com/watch?v=Gthlu99uPpo" TargetMode="External"/><Relationship Id="rId127" Type="http://schemas.openxmlformats.org/officeDocument/2006/relationships/hyperlink" Target="https://www.youtube.com/watch?v=Th3UkvPBhDE" TargetMode="External"/><Relationship Id="rId10" Type="http://schemas.openxmlformats.org/officeDocument/2006/relationships/hyperlink" Target="https://www.youtube.com/watch?v=kuqKt4p1LqI" TargetMode="External"/><Relationship Id="rId31" Type="http://schemas.openxmlformats.org/officeDocument/2006/relationships/hyperlink" Target="https://www.youtube.com/watch?v=74tmtJ3g-Gs" TargetMode="External"/><Relationship Id="rId52" Type="http://schemas.openxmlformats.org/officeDocument/2006/relationships/hyperlink" Target="https://www.youtube.com/watch?v=Pspc3AuvS5s" TargetMode="External"/><Relationship Id="rId73" Type="http://schemas.openxmlformats.org/officeDocument/2006/relationships/hyperlink" Target="https://www.youtube.com/watch?v=xeHHx--fD40" TargetMode="External"/><Relationship Id="rId78" Type="http://schemas.openxmlformats.org/officeDocument/2006/relationships/hyperlink" Target="https://www.youtube.com/watch?v=MAUZ1SeBKy0" TargetMode="External"/><Relationship Id="rId94" Type="http://schemas.openxmlformats.org/officeDocument/2006/relationships/hyperlink" Target="https://www.youtube.com/watch?v=EdBeIplvUoM" TargetMode="External"/><Relationship Id="rId99" Type="http://schemas.openxmlformats.org/officeDocument/2006/relationships/hyperlink" Target="https://www.youtube.com/watch?v=uJ0PT5LFNFs" TargetMode="External"/><Relationship Id="rId101" Type="http://schemas.openxmlformats.org/officeDocument/2006/relationships/hyperlink" Target="https://www.youtube.com/watch?v=fdVv8_e8eLk" TargetMode="External"/><Relationship Id="rId122" Type="http://schemas.openxmlformats.org/officeDocument/2006/relationships/hyperlink" Target="https://www.youtube.com/watch?v=ZzfzxKJ0K7Y" TargetMode="External"/><Relationship Id="rId143" Type="http://schemas.openxmlformats.org/officeDocument/2006/relationships/hyperlink" Target="https://www.youtube.com/watch?v=jin6HRjNlKs" TargetMode="External"/><Relationship Id="rId148" Type="http://schemas.openxmlformats.org/officeDocument/2006/relationships/hyperlink" Target="https://www.youtube.com/watch?v=517SyOSYJvA" TargetMode="External"/><Relationship Id="rId164" Type="http://schemas.openxmlformats.org/officeDocument/2006/relationships/hyperlink" Target="https://www.youtube.com/watch?v=7MjUidBdZik" TargetMode="External"/><Relationship Id="rId169" Type="http://schemas.openxmlformats.org/officeDocument/2006/relationships/hyperlink" Target="https://www.youtube.com/watch?v=8JQ7H3W4VpE" TargetMode="External"/><Relationship Id="rId185" Type="http://schemas.openxmlformats.org/officeDocument/2006/relationships/hyperlink" Target="https://www.youtube.com/watch?v=J48MGz1TlYo" TargetMode="External"/><Relationship Id="rId4" Type="http://schemas.openxmlformats.org/officeDocument/2006/relationships/hyperlink" Target="https://www.youtube.com/watch?v=K2P4g-Ex6N8" TargetMode="External"/><Relationship Id="rId9" Type="http://schemas.openxmlformats.org/officeDocument/2006/relationships/hyperlink" Target="https://www.youtube.com/watch?v=kuqKt4p1LqI" TargetMode="External"/><Relationship Id="rId180" Type="http://schemas.openxmlformats.org/officeDocument/2006/relationships/hyperlink" Target="https://www.youtube.com/watch?v=yrrDVFabMxY" TargetMode="External"/><Relationship Id="rId210" Type="http://schemas.openxmlformats.org/officeDocument/2006/relationships/hyperlink" Target="https://www.youtube.com/watch?v=2vkZi5oRBrk" TargetMode="External"/><Relationship Id="rId215" Type="http://schemas.openxmlformats.org/officeDocument/2006/relationships/hyperlink" Target="https://www.youtube.com/watch?v=W6G5lxT7sUk" TargetMode="External"/><Relationship Id="rId26" Type="http://schemas.openxmlformats.org/officeDocument/2006/relationships/hyperlink" Target="https://www.youtube.com/watch?v=9HCXthHrxVY" TargetMode="External"/><Relationship Id="rId47" Type="http://schemas.openxmlformats.org/officeDocument/2006/relationships/hyperlink" Target="https://www.youtube.com/watch?v=9j1NG5ZuzYw" TargetMode="External"/><Relationship Id="rId68" Type="http://schemas.openxmlformats.org/officeDocument/2006/relationships/hyperlink" Target="https://www.youtube.com/watch?v=z29499kNe1I" TargetMode="External"/><Relationship Id="rId89" Type="http://schemas.openxmlformats.org/officeDocument/2006/relationships/hyperlink" Target="https://www.youtube.com/watch?v=q9HZjv0uvj0" TargetMode="External"/><Relationship Id="rId112" Type="http://schemas.openxmlformats.org/officeDocument/2006/relationships/hyperlink" Target="https://www.youtube.com/watch?v=oInOATO2Ews" TargetMode="External"/><Relationship Id="rId133" Type="http://schemas.openxmlformats.org/officeDocument/2006/relationships/hyperlink" Target="https://www.youtube.com/watch?v=6M0dpaYzvHY" TargetMode="External"/><Relationship Id="rId154" Type="http://schemas.openxmlformats.org/officeDocument/2006/relationships/hyperlink" Target="https://www.youtube.com/watch?v=6Eh9UL1Pbd4" TargetMode="External"/><Relationship Id="rId175" Type="http://schemas.openxmlformats.org/officeDocument/2006/relationships/hyperlink" Target="https://www.youtube.com/watch?v=KUEZ2wgzdLE" TargetMode="External"/><Relationship Id="rId196" Type="http://schemas.openxmlformats.org/officeDocument/2006/relationships/hyperlink" Target="https://www.youtube.com/watch?v=DDmB8bvJVsw" TargetMode="External"/><Relationship Id="rId200" Type="http://schemas.openxmlformats.org/officeDocument/2006/relationships/hyperlink" Target="https://www.youtube.com/watch?v=QjWSe9ghHpE" TargetMode="External"/><Relationship Id="rId16" Type="http://schemas.openxmlformats.org/officeDocument/2006/relationships/hyperlink" Target="https://www.youtube.com/watch?v=xzTwAsLkCy0" TargetMode="External"/><Relationship Id="rId221" Type="http://schemas.openxmlformats.org/officeDocument/2006/relationships/hyperlink" Target="https://www.youtube.com/watch?v=srPM1wZusa0" TargetMode="External"/><Relationship Id="rId37" Type="http://schemas.openxmlformats.org/officeDocument/2006/relationships/hyperlink" Target="https://www.youtube.com/watch?v=NwwGhNgW6hQ" TargetMode="External"/><Relationship Id="rId58" Type="http://schemas.openxmlformats.org/officeDocument/2006/relationships/hyperlink" Target="https://www.youtube.com/watch?v=Pz5T87SgF2U" TargetMode="External"/><Relationship Id="rId79" Type="http://schemas.openxmlformats.org/officeDocument/2006/relationships/hyperlink" Target="https://www.youtube.com/watch?v=dC62eDcCVLo" TargetMode="External"/><Relationship Id="rId102" Type="http://schemas.openxmlformats.org/officeDocument/2006/relationships/hyperlink" Target="https://www.youtube.com/watch?v=zLzvNbqrn6E" TargetMode="External"/><Relationship Id="rId123" Type="http://schemas.openxmlformats.org/officeDocument/2006/relationships/hyperlink" Target="https://www.youtube.com/watch?v=SVvSDpUQQgY" TargetMode="External"/><Relationship Id="rId144" Type="http://schemas.openxmlformats.org/officeDocument/2006/relationships/hyperlink" Target="https://www.youtube.com/watch?v=HpS2uCqkxt0" TargetMode="External"/><Relationship Id="rId90" Type="http://schemas.openxmlformats.org/officeDocument/2006/relationships/hyperlink" Target="https://www.youtube.com/watch?v=3Kgi35UGDGo" TargetMode="External"/><Relationship Id="rId165" Type="http://schemas.openxmlformats.org/officeDocument/2006/relationships/hyperlink" Target="https://www.youtube.com/watch?v=eM5dGDw-Olg" TargetMode="External"/><Relationship Id="rId186" Type="http://schemas.openxmlformats.org/officeDocument/2006/relationships/hyperlink" Target="https://www.youtube.com/watch?v=cbiFspKvUv8" TargetMode="External"/><Relationship Id="rId211" Type="http://schemas.openxmlformats.org/officeDocument/2006/relationships/hyperlink" Target="https://www.youtube.com/watch?v=t34x4AgRvNo" TargetMode="External"/><Relationship Id="rId27" Type="http://schemas.openxmlformats.org/officeDocument/2006/relationships/hyperlink" Target="https://www.youtube.com/watch?v=x2F0liz4nsg" TargetMode="External"/><Relationship Id="rId48" Type="http://schemas.openxmlformats.org/officeDocument/2006/relationships/hyperlink" Target="https://www.youtube.com/watch?v=SihZ7Frrx9w" TargetMode="External"/><Relationship Id="rId69" Type="http://schemas.openxmlformats.org/officeDocument/2006/relationships/hyperlink" Target="https://www.youtube.com/watch?v=IvoFyPz59aw" TargetMode="External"/><Relationship Id="rId113" Type="http://schemas.openxmlformats.org/officeDocument/2006/relationships/hyperlink" Target="https://www.youtube.com/watch?v=0xPqG48FOec" TargetMode="External"/><Relationship Id="rId134" Type="http://schemas.openxmlformats.org/officeDocument/2006/relationships/hyperlink" Target="https://www.youtube.com/watch?v=RnTfwHBctbc" TargetMode="External"/><Relationship Id="rId80" Type="http://schemas.openxmlformats.org/officeDocument/2006/relationships/hyperlink" Target="https://www.youtube.com/watch?v=3Tx-zW2X79Q" TargetMode="External"/><Relationship Id="rId155" Type="http://schemas.openxmlformats.org/officeDocument/2006/relationships/hyperlink" Target="https://www.youtube.com/watch?v=aNJN7SwOo24" TargetMode="External"/><Relationship Id="rId176" Type="http://schemas.openxmlformats.org/officeDocument/2006/relationships/hyperlink" Target="https://www.youtube.com/watch?v=KOPi1IDCgCw" TargetMode="External"/><Relationship Id="rId197" Type="http://schemas.openxmlformats.org/officeDocument/2006/relationships/hyperlink" Target="https://www.youtube.com/watch?v=nOZnbZXuAF0" TargetMode="External"/><Relationship Id="rId201" Type="http://schemas.openxmlformats.org/officeDocument/2006/relationships/hyperlink" Target="https://www.youtube.com/watch?v=KFTlJpmGdHo" TargetMode="External"/><Relationship Id="rId222" Type="http://schemas.openxmlformats.org/officeDocument/2006/relationships/hyperlink" Target="https://www.youtube.com/watch?v=-h9-xv0Bv2g" TargetMode="External"/><Relationship Id="rId17" Type="http://schemas.openxmlformats.org/officeDocument/2006/relationships/hyperlink" Target="https://www.youtube.com/watch?v=xzTwAsLkCy0" TargetMode="External"/><Relationship Id="rId38" Type="http://schemas.openxmlformats.org/officeDocument/2006/relationships/hyperlink" Target="https://www.youtube.com/watch?v=UUdBImZ8wyY" TargetMode="External"/><Relationship Id="rId59" Type="http://schemas.openxmlformats.org/officeDocument/2006/relationships/hyperlink" Target="https://www.youtube.com/watch?v=clX9F0VLU54" TargetMode="External"/><Relationship Id="rId103" Type="http://schemas.openxmlformats.org/officeDocument/2006/relationships/hyperlink" Target="https://www.youtube.com/watch?v=nYZiZzRUjW8" TargetMode="External"/><Relationship Id="rId124" Type="http://schemas.openxmlformats.org/officeDocument/2006/relationships/hyperlink" Target="https://www.youtube.com/watch?v=40PK7adeFvg" TargetMode="External"/><Relationship Id="rId70" Type="http://schemas.openxmlformats.org/officeDocument/2006/relationships/hyperlink" Target="https://www.youtube.com/watch?v=HAFyoy3KgeE" TargetMode="External"/><Relationship Id="rId91" Type="http://schemas.openxmlformats.org/officeDocument/2006/relationships/hyperlink" Target="https://www.youtube.com/watch?v=gcXLSG8xGV0" TargetMode="External"/><Relationship Id="rId145" Type="http://schemas.openxmlformats.org/officeDocument/2006/relationships/hyperlink" Target="https://www.youtube.com/watch?v=ifxbEufsF1o" TargetMode="External"/><Relationship Id="rId166" Type="http://schemas.openxmlformats.org/officeDocument/2006/relationships/hyperlink" Target="https://www.youtube.com/watch?v=p4OhLDwclIc" TargetMode="External"/><Relationship Id="rId187" Type="http://schemas.openxmlformats.org/officeDocument/2006/relationships/hyperlink" Target="https://www.youtube.com/watch?v=dQjGWR-ByzM" TargetMode="External"/><Relationship Id="rId1" Type="http://schemas.openxmlformats.org/officeDocument/2006/relationships/hyperlink" Target="https://www.shop-fire.ru/page/contacts" TargetMode="External"/><Relationship Id="rId212" Type="http://schemas.openxmlformats.org/officeDocument/2006/relationships/hyperlink" Target="https://www.youtube.com/watch?v=9Sk3g2blQns" TargetMode="External"/><Relationship Id="rId28" Type="http://schemas.openxmlformats.org/officeDocument/2006/relationships/hyperlink" Target="https://www.youtube.com/watch?v=XT-i5L1GVAY" TargetMode="External"/><Relationship Id="rId49" Type="http://schemas.openxmlformats.org/officeDocument/2006/relationships/hyperlink" Target="https://www.youtube.com/watch?v=1gJYMhQ5mT4" TargetMode="External"/><Relationship Id="rId114" Type="http://schemas.openxmlformats.org/officeDocument/2006/relationships/hyperlink" Target="https://www.youtube.com/watch?v=J4l8Y0czF7A" TargetMode="External"/><Relationship Id="rId60" Type="http://schemas.openxmlformats.org/officeDocument/2006/relationships/hyperlink" Target="https://www.youtube.com/watch?v=uRcC-RO-Ec4" TargetMode="External"/><Relationship Id="rId81" Type="http://schemas.openxmlformats.org/officeDocument/2006/relationships/hyperlink" Target="https://www.youtube.com/watch?v=5GY1IrWXQm4" TargetMode="External"/><Relationship Id="rId135" Type="http://schemas.openxmlformats.org/officeDocument/2006/relationships/hyperlink" Target="https://www.youtube.com/watch?v=g8squoI1lmk" TargetMode="External"/><Relationship Id="rId156" Type="http://schemas.openxmlformats.org/officeDocument/2006/relationships/hyperlink" Target="https://www.youtube.com/watch?v=e-2otaE6Qy4" TargetMode="External"/><Relationship Id="rId177" Type="http://schemas.openxmlformats.org/officeDocument/2006/relationships/hyperlink" Target="https://www.youtube.com/watch?v=8dlqcO45zgw" TargetMode="External"/><Relationship Id="rId198" Type="http://schemas.openxmlformats.org/officeDocument/2006/relationships/hyperlink" Target="https://www.youtube.com/watch?v=_FurvIJ6l2I" TargetMode="External"/><Relationship Id="rId202" Type="http://schemas.openxmlformats.org/officeDocument/2006/relationships/hyperlink" Target="https://www.youtube.com/watch?v=WrJqOkgdeTo" TargetMode="External"/><Relationship Id="rId223" Type="http://schemas.openxmlformats.org/officeDocument/2006/relationships/hyperlink" Target="https://www.youtube.com/watch?v=0dB7K6lrQ7o" TargetMode="External"/><Relationship Id="rId18" Type="http://schemas.openxmlformats.org/officeDocument/2006/relationships/hyperlink" Target="https://www.youtube.com/watch?v=AOxjGMICJVA" TargetMode="External"/><Relationship Id="rId39" Type="http://schemas.openxmlformats.org/officeDocument/2006/relationships/hyperlink" Target="https://www.youtube.com/watch?v=Ur7Vgs42VIA" TargetMode="External"/><Relationship Id="rId50" Type="http://schemas.openxmlformats.org/officeDocument/2006/relationships/hyperlink" Target="https://www.youtube.com/watch?v=g6E0-CeklRY" TargetMode="External"/><Relationship Id="rId104" Type="http://schemas.openxmlformats.org/officeDocument/2006/relationships/hyperlink" Target="https://www.youtube.com/watch?v=0CZHc765-Is" TargetMode="External"/><Relationship Id="rId125" Type="http://schemas.openxmlformats.org/officeDocument/2006/relationships/hyperlink" Target="https://www.youtube.com/watch?v=-0NUWBDWCnY" TargetMode="External"/><Relationship Id="rId146" Type="http://schemas.openxmlformats.org/officeDocument/2006/relationships/hyperlink" Target="https://www.youtube.com/watch?v=VyD13NRfCOE" TargetMode="External"/><Relationship Id="rId167" Type="http://schemas.openxmlformats.org/officeDocument/2006/relationships/hyperlink" Target="https://www.youtube.com/watch?v=dpL5eEltimc" TargetMode="External"/><Relationship Id="rId188" Type="http://schemas.openxmlformats.org/officeDocument/2006/relationships/hyperlink" Target="https://www.youtube.com/watch?v=wHA9dcxBnHM" TargetMode="External"/><Relationship Id="rId71" Type="http://schemas.openxmlformats.org/officeDocument/2006/relationships/hyperlink" Target="https://www.youtube.com/watch?v=0KPKbtrKLYo" TargetMode="External"/><Relationship Id="rId92" Type="http://schemas.openxmlformats.org/officeDocument/2006/relationships/hyperlink" Target="https://www.youtube.com/watch?v=14s7k1ncWrM" TargetMode="External"/><Relationship Id="rId213" Type="http://schemas.openxmlformats.org/officeDocument/2006/relationships/hyperlink" Target="https://www.youtube.com/watch?v=0mobArxe-1w" TargetMode="External"/><Relationship Id="rId2" Type="http://schemas.openxmlformats.org/officeDocument/2006/relationships/hyperlink" Target="mailto:sale@shop-fire.ru" TargetMode="External"/><Relationship Id="rId29" Type="http://schemas.openxmlformats.org/officeDocument/2006/relationships/hyperlink" Target="https://www.youtube.com/watch?v=bKz5-TO-ekE" TargetMode="External"/><Relationship Id="rId40" Type="http://schemas.openxmlformats.org/officeDocument/2006/relationships/hyperlink" Target="https://www.youtube.com/watch?v=jZ8NWebRHW8" TargetMode="External"/><Relationship Id="rId115" Type="http://schemas.openxmlformats.org/officeDocument/2006/relationships/hyperlink" Target="https://www.youtube.com/watch?v=IA9RgLXOwhI" TargetMode="External"/><Relationship Id="rId136" Type="http://schemas.openxmlformats.org/officeDocument/2006/relationships/hyperlink" Target="https://www.youtube.com/watch?v=0Q0uUACCUQg" TargetMode="External"/><Relationship Id="rId157" Type="http://schemas.openxmlformats.org/officeDocument/2006/relationships/hyperlink" Target="https://www.youtube.com/watch?v=E83xZRN_0DQ" TargetMode="External"/><Relationship Id="rId178" Type="http://schemas.openxmlformats.org/officeDocument/2006/relationships/hyperlink" Target="https://www.youtube.com/watch?v=_jwT8j5NjfM" TargetMode="External"/><Relationship Id="rId61" Type="http://schemas.openxmlformats.org/officeDocument/2006/relationships/hyperlink" Target="https://www.youtube.com/watch?v=9OTM9_uMZwg" TargetMode="External"/><Relationship Id="rId82" Type="http://schemas.openxmlformats.org/officeDocument/2006/relationships/hyperlink" Target="https://www.youtube.com/watch?v=HMKplQP4VkU" TargetMode="External"/><Relationship Id="rId199" Type="http://schemas.openxmlformats.org/officeDocument/2006/relationships/hyperlink" Target="https://www.youtube.com/watch?v=8cUB5spL6-M" TargetMode="External"/><Relationship Id="rId203" Type="http://schemas.openxmlformats.org/officeDocument/2006/relationships/hyperlink" Target="https://www.youtube.com/watch?v=hs2PoBvqJe0" TargetMode="External"/><Relationship Id="rId19" Type="http://schemas.openxmlformats.org/officeDocument/2006/relationships/hyperlink" Target="https://www.youtube.com/watch?v=AOxjGMICJVA" TargetMode="External"/><Relationship Id="rId224" Type="http://schemas.openxmlformats.org/officeDocument/2006/relationships/hyperlink" Target="https://www.youtube.com/watch?v=gvPa_ciUllk" TargetMode="External"/><Relationship Id="rId30" Type="http://schemas.openxmlformats.org/officeDocument/2006/relationships/hyperlink" Target="https://www.youtube.com/watch?v=oB5H9e5ws3E" TargetMode="External"/><Relationship Id="rId105" Type="http://schemas.openxmlformats.org/officeDocument/2006/relationships/hyperlink" Target="https://www.youtube.com/watch?v=nlWl7IqzWqk" TargetMode="External"/><Relationship Id="rId126" Type="http://schemas.openxmlformats.org/officeDocument/2006/relationships/hyperlink" Target="https://www.youtube.com/watch?v=FkOdN6Mtewg" TargetMode="External"/><Relationship Id="rId147" Type="http://schemas.openxmlformats.org/officeDocument/2006/relationships/hyperlink" Target="https://www.youtube.com/watch?v=fvgDLGbLBoI" TargetMode="External"/><Relationship Id="rId168" Type="http://schemas.openxmlformats.org/officeDocument/2006/relationships/hyperlink" Target="https://www.youtube.com/watch?v=DVX7VDDLQeI" TargetMode="External"/><Relationship Id="rId51" Type="http://schemas.openxmlformats.org/officeDocument/2006/relationships/hyperlink" Target="https://www.youtube.com/watch?v=9d4jSbRaN_M" TargetMode="External"/><Relationship Id="rId72" Type="http://schemas.openxmlformats.org/officeDocument/2006/relationships/hyperlink" Target="https://www.youtube.com/watch?v=xVeNXcEEbaE" TargetMode="External"/><Relationship Id="rId93" Type="http://schemas.openxmlformats.org/officeDocument/2006/relationships/hyperlink" Target="https://www.youtube.com/watch?v=oAELewr0M0Y" TargetMode="External"/><Relationship Id="rId189" Type="http://schemas.openxmlformats.org/officeDocument/2006/relationships/hyperlink" Target="https://www.youtube.com/watch?v=TVWszmvFX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88D8-2103-8344-B006-D69D33DE11FD}">
  <dimension ref="A1:O279"/>
  <sheetViews>
    <sheetView tabSelected="1" zoomScale="110" zoomScaleNormal="110" workbookViewId="0">
      <pane ySplit="1" topLeftCell="A2" activePane="bottomLeft" state="frozen"/>
      <selection activeCell="I27" sqref="I27"/>
      <selection pane="bottomLeft" activeCell="A16" sqref="A16"/>
    </sheetView>
  </sheetViews>
  <sheetFormatPr baseColWidth="10" defaultRowHeight="16"/>
  <cols>
    <col min="1" max="1" width="51.83203125" style="12" customWidth="1"/>
    <col min="2" max="2" width="5" style="13" customWidth="1"/>
    <col min="3" max="3" width="6.5" style="12" hidden="1" customWidth="1"/>
    <col min="4" max="4" width="7.1640625" style="12" hidden="1" customWidth="1"/>
    <col min="5" max="5" width="8.6640625" style="14" customWidth="1"/>
    <col min="6" max="6" width="11.83203125" style="12" customWidth="1"/>
    <col min="7" max="7" width="14.33203125" style="11" customWidth="1"/>
    <col min="8" max="8" width="8.83203125" style="15" customWidth="1"/>
    <col min="9" max="9" width="19" style="11" customWidth="1"/>
    <col min="10" max="10" width="17" style="11" customWidth="1"/>
    <col min="11" max="16384" width="10.83203125" style="11"/>
  </cols>
  <sheetData>
    <row r="1" spans="1:14" s="6" customFormat="1" ht="27" thickBot="1">
      <c r="A1" s="85" t="s">
        <v>0</v>
      </c>
      <c r="B1" s="86" t="s">
        <v>1</v>
      </c>
      <c r="C1" s="87" t="s">
        <v>2</v>
      </c>
      <c r="D1" s="88" t="s">
        <v>3</v>
      </c>
      <c r="E1" s="89" t="s">
        <v>4</v>
      </c>
      <c r="F1" s="85" t="s">
        <v>221</v>
      </c>
      <c r="G1" s="90" t="str">
        <f>"Цена Опт - " &amp; N1 &amp; " % , ₽"</f>
        <v>Цена Опт -  % , ₽</v>
      </c>
      <c r="H1" s="70" t="s">
        <v>220</v>
      </c>
      <c r="I1" s="91" t="str">
        <f>"Итого Опт - " &amp; N1 &amp; " % :"</f>
        <v>Итого Опт -  % :</v>
      </c>
      <c r="J1" s="16">
        <f>I264</f>
        <v>0</v>
      </c>
      <c r="L1" s="118" t="s">
        <v>240</v>
      </c>
      <c r="M1" s="119"/>
      <c r="N1" s="71"/>
    </row>
    <row r="2" spans="1:14" s="9" customFormat="1">
      <c r="A2" s="92"/>
      <c r="B2" s="77"/>
      <c r="C2" s="78"/>
      <c r="D2" s="78"/>
      <c r="E2" s="78"/>
      <c r="F2" s="78"/>
      <c r="G2" s="79"/>
      <c r="H2" s="80"/>
      <c r="I2" s="79"/>
      <c r="J2" s="76"/>
    </row>
    <row r="3" spans="1:14" s="9" customFormat="1">
      <c r="A3" s="96"/>
      <c r="B3" s="76"/>
      <c r="C3" s="76"/>
      <c r="D3" s="76"/>
      <c r="E3" s="76"/>
      <c r="F3" s="76"/>
      <c r="G3" s="76"/>
      <c r="H3" s="80"/>
      <c r="I3" s="79"/>
      <c r="J3" s="76"/>
    </row>
    <row r="4" spans="1:14" s="9" customFormat="1">
      <c r="A4" s="97"/>
      <c r="B4" s="76"/>
      <c r="C4" s="76"/>
      <c r="D4" s="76"/>
      <c r="E4" s="76"/>
      <c r="F4" s="76"/>
      <c r="G4" s="76"/>
      <c r="H4" s="80"/>
      <c r="I4" s="79"/>
      <c r="J4" s="76"/>
    </row>
    <row r="5" spans="1:14" s="9" customFormat="1">
      <c r="A5" s="97"/>
      <c r="B5" s="76"/>
      <c r="C5" s="76"/>
      <c r="D5" s="76"/>
      <c r="E5" s="76"/>
      <c r="F5" s="76"/>
      <c r="G5" s="76"/>
      <c r="H5" s="80"/>
      <c r="I5" s="79"/>
      <c r="J5" s="76"/>
    </row>
    <row r="6" spans="1:14" s="9" customFormat="1">
      <c r="A6" s="97"/>
      <c r="B6" s="76"/>
      <c r="C6" s="76"/>
      <c r="D6" s="76"/>
      <c r="E6" s="76"/>
      <c r="F6" s="76"/>
      <c r="G6" s="76"/>
      <c r="H6" s="80"/>
      <c r="I6" s="79"/>
      <c r="J6" s="76"/>
    </row>
    <row r="7" spans="1:14" s="9" customFormat="1">
      <c r="A7" s="97"/>
      <c r="B7" s="76"/>
      <c r="C7" s="76"/>
      <c r="D7" s="76"/>
      <c r="E7" s="76"/>
      <c r="F7" s="76"/>
      <c r="G7" s="76"/>
      <c r="H7" s="80"/>
      <c r="I7" s="79"/>
      <c r="J7" s="76"/>
    </row>
    <row r="8" spans="1:14" s="9" customFormat="1">
      <c r="A8" s="97"/>
      <c r="B8" s="76"/>
      <c r="C8" s="76"/>
      <c r="D8" s="76"/>
      <c r="E8" s="76"/>
      <c r="F8" s="76"/>
      <c r="G8" s="76"/>
      <c r="H8" s="80"/>
      <c r="I8" s="79"/>
      <c r="J8" s="76"/>
    </row>
    <row r="9" spans="1:14" s="9" customFormat="1">
      <c r="A9" s="97"/>
      <c r="B9" s="76"/>
      <c r="C9" s="76"/>
      <c r="D9" s="76"/>
      <c r="E9" s="76"/>
      <c r="F9" s="76"/>
      <c r="G9" s="76"/>
      <c r="H9" s="80"/>
      <c r="I9" s="79"/>
      <c r="J9" s="76"/>
    </row>
    <row r="10" spans="1:14" s="9" customFormat="1">
      <c r="A10" s="98"/>
      <c r="B10" s="77"/>
      <c r="C10" s="78"/>
      <c r="D10" s="78"/>
      <c r="E10" s="78"/>
      <c r="F10" s="78"/>
      <c r="G10" s="79"/>
      <c r="H10" s="80"/>
      <c r="I10" s="79"/>
      <c r="J10" s="76"/>
    </row>
    <row r="11" spans="1:14" s="39" customFormat="1" ht="16" customHeight="1">
      <c r="A11" s="93"/>
      <c r="B11" s="81"/>
      <c r="C11" s="81"/>
      <c r="D11" s="81"/>
      <c r="E11" s="81"/>
      <c r="F11" s="81"/>
      <c r="G11" s="81"/>
      <c r="H11" s="81"/>
      <c r="I11" s="81"/>
      <c r="J11" s="81"/>
    </row>
    <row r="12" spans="1:14" s="39" customFormat="1" ht="16" customHeight="1">
      <c r="A12" s="40" t="s">
        <v>256</v>
      </c>
      <c r="B12" s="81"/>
      <c r="C12" s="81"/>
      <c r="D12" s="81"/>
      <c r="E12" s="81"/>
      <c r="F12" s="81"/>
      <c r="G12" s="81"/>
      <c r="H12" s="81"/>
      <c r="I12" s="81"/>
      <c r="J12" s="81"/>
    </row>
    <row r="13" spans="1:14" s="39" customFormat="1" ht="16" customHeight="1">
      <c r="A13" s="7" t="s">
        <v>268</v>
      </c>
      <c r="B13" s="81"/>
      <c r="C13" s="81"/>
      <c r="D13" s="81"/>
      <c r="E13" s="81"/>
      <c r="F13" s="81"/>
      <c r="G13" s="81"/>
      <c r="H13" s="81"/>
      <c r="I13" s="81"/>
      <c r="J13" s="81"/>
    </row>
    <row r="14" spans="1:14" s="39" customFormat="1" ht="16" customHeight="1">
      <c r="A14" s="7"/>
      <c r="B14" s="81"/>
      <c r="C14" s="81"/>
      <c r="D14" s="81"/>
      <c r="E14" s="81"/>
      <c r="F14" s="81"/>
      <c r="G14" s="81"/>
      <c r="H14" s="81"/>
      <c r="I14" s="81"/>
      <c r="J14" s="81"/>
    </row>
    <row r="15" spans="1:14" s="39" customFormat="1" ht="16" customHeight="1">
      <c r="A15" s="100" t="s">
        <v>274</v>
      </c>
      <c r="B15" s="94"/>
      <c r="C15" s="94"/>
      <c r="D15" s="94"/>
      <c r="E15" s="94"/>
      <c r="F15" s="94"/>
      <c r="G15" s="94"/>
      <c r="H15" s="94"/>
      <c r="I15" s="94"/>
      <c r="J15" s="81"/>
    </row>
    <row r="16" spans="1:14" ht="16" customHeight="1">
      <c r="A16" s="75"/>
      <c r="B16" s="94"/>
      <c r="C16" s="94"/>
      <c r="D16" s="94"/>
      <c r="E16" s="94"/>
      <c r="F16" s="94"/>
      <c r="G16" s="94"/>
      <c r="H16" s="94"/>
      <c r="I16" s="94"/>
      <c r="J16" s="95"/>
    </row>
    <row r="17" spans="1:11">
      <c r="A17" s="84" t="s">
        <v>258</v>
      </c>
      <c r="B17" s="137" t="s">
        <v>259</v>
      </c>
      <c r="C17" s="137"/>
      <c r="D17" s="137"/>
      <c r="E17" s="137"/>
      <c r="F17" s="137"/>
      <c r="G17" s="137"/>
      <c r="H17" s="42"/>
      <c r="I17" s="42"/>
      <c r="J17" s="42"/>
    </row>
    <row r="18" spans="1:11" s="39" customFormat="1" ht="16" customHeight="1">
      <c r="A18" s="38" t="s">
        <v>255</v>
      </c>
      <c r="B18" s="136" t="s">
        <v>254</v>
      </c>
      <c r="C18" s="136"/>
      <c r="D18" s="136"/>
      <c r="E18" s="136"/>
      <c r="F18" s="136"/>
      <c r="G18" s="83"/>
    </row>
    <row r="19" spans="1:11" s="39" customFormat="1" ht="16" customHeight="1">
      <c r="A19" s="38" t="s">
        <v>253</v>
      </c>
      <c r="B19" s="135" t="s">
        <v>250</v>
      </c>
      <c r="C19" s="135"/>
      <c r="D19" s="135"/>
      <c r="E19" s="135"/>
      <c r="F19" s="135"/>
      <c r="G19" s="83"/>
    </row>
    <row r="20" spans="1:11" s="39" customFormat="1" ht="16" customHeight="1">
      <c r="A20" s="38" t="s">
        <v>251</v>
      </c>
      <c r="B20" s="136" t="s">
        <v>249</v>
      </c>
      <c r="C20" s="136"/>
      <c r="D20" s="136"/>
      <c r="E20" s="136"/>
      <c r="F20" s="136"/>
      <c r="G20" s="83"/>
    </row>
    <row r="21" spans="1:11" s="39" customFormat="1" ht="16" customHeight="1">
      <c r="A21" s="38" t="s">
        <v>252</v>
      </c>
      <c r="B21" s="136" t="s">
        <v>248</v>
      </c>
      <c r="C21" s="136"/>
      <c r="D21" s="136"/>
      <c r="E21" s="136"/>
      <c r="F21" s="136"/>
      <c r="G21" s="82" t="s">
        <v>257</v>
      </c>
    </row>
    <row r="22" spans="1:11" s="39" customFormat="1" ht="16" customHeight="1" thickBot="1">
      <c r="A22" s="38"/>
      <c r="B22" s="8"/>
      <c r="C22" s="8"/>
      <c r="D22" s="8"/>
      <c r="E22" s="8"/>
      <c r="F22" s="8"/>
      <c r="G22" s="41"/>
    </row>
    <row r="23" spans="1:11" s="9" customFormat="1" ht="27" customHeight="1" thickBot="1">
      <c r="A23" s="3" t="str">
        <f t="shared" ref="A23:I23" si="0">A1</f>
        <v>Наименование</v>
      </c>
      <c r="B23" s="3" t="str">
        <f t="shared" si="0"/>
        <v>Ед. изм.</v>
      </c>
      <c r="C23" s="4" t="str">
        <f t="shared" si="0"/>
        <v>р</v>
      </c>
      <c r="D23" s="5" t="str">
        <f t="shared" si="0"/>
        <v>с</v>
      </c>
      <c r="E23" s="3" t="str">
        <f t="shared" si="0"/>
        <v>Остаток, шт</v>
      </c>
      <c r="F23" s="61" t="str">
        <f t="shared" si="0"/>
        <v>Цена Опт, ₽</v>
      </c>
      <c r="G23" s="2" t="str">
        <f t="shared" si="0"/>
        <v>Цена Опт -  % , ₽</v>
      </c>
      <c r="H23" s="69" t="str">
        <f t="shared" si="0"/>
        <v>Ваш заказ, шт</v>
      </c>
      <c r="I23" s="62" t="str">
        <f t="shared" si="0"/>
        <v>Итого Опт -  % :</v>
      </c>
      <c r="J23" s="101" t="s">
        <v>271</v>
      </c>
    </row>
    <row r="24" spans="1:11">
      <c r="A24" s="56" t="s">
        <v>5</v>
      </c>
      <c r="B24" s="57" t="s">
        <v>6</v>
      </c>
      <c r="C24" s="58"/>
      <c r="D24" s="59">
        <v>16</v>
      </c>
      <c r="E24" s="60">
        <f t="shared" ref="E24:E79" si="1">SUM(C24:D24)</f>
        <v>16</v>
      </c>
      <c r="F24" s="24">
        <v>457</v>
      </c>
      <c r="G24" s="23">
        <f t="shared" ref="G24:G82" si="2">F24/100*(100-$N$1)</f>
        <v>457</v>
      </c>
      <c r="H24" s="68"/>
      <c r="I24" s="63">
        <f t="shared" ref="I24:I82" si="3">G24*H24</f>
        <v>0</v>
      </c>
      <c r="J24" s="102" t="s">
        <v>272</v>
      </c>
      <c r="K24" s="10"/>
    </row>
    <row r="25" spans="1:11">
      <c r="A25" s="17" t="s">
        <v>7</v>
      </c>
      <c r="B25" s="18" t="s">
        <v>6</v>
      </c>
      <c r="C25" s="19">
        <v>5</v>
      </c>
      <c r="D25" s="20">
        <v>2</v>
      </c>
      <c r="E25" s="21">
        <f t="shared" si="1"/>
        <v>7</v>
      </c>
      <c r="F25" s="22">
        <v>620</v>
      </c>
      <c r="G25" s="23">
        <f t="shared" si="2"/>
        <v>620</v>
      </c>
      <c r="H25" s="66"/>
      <c r="I25" s="64">
        <f t="shared" si="3"/>
        <v>0</v>
      </c>
      <c r="J25" s="103" t="s">
        <v>272</v>
      </c>
    </row>
    <row r="26" spans="1:11">
      <c r="A26" s="17" t="s">
        <v>8</v>
      </c>
      <c r="B26" s="18" t="s">
        <v>6</v>
      </c>
      <c r="C26" s="19"/>
      <c r="D26" s="20">
        <v>6</v>
      </c>
      <c r="E26" s="21">
        <f t="shared" si="1"/>
        <v>6</v>
      </c>
      <c r="F26" s="22">
        <v>3895</v>
      </c>
      <c r="G26" s="23">
        <f t="shared" si="2"/>
        <v>3895.0000000000005</v>
      </c>
      <c r="H26" s="66"/>
      <c r="I26" s="64">
        <f t="shared" si="3"/>
        <v>0</v>
      </c>
      <c r="J26" s="103" t="s">
        <v>272</v>
      </c>
    </row>
    <row r="27" spans="1:11">
      <c r="A27" s="17" t="s">
        <v>9</v>
      </c>
      <c r="B27" s="18" t="s">
        <v>10</v>
      </c>
      <c r="C27" s="19">
        <v>62</v>
      </c>
      <c r="D27" s="20">
        <v>420</v>
      </c>
      <c r="E27" s="21">
        <f t="shared" si="1"/>
        <v>482</v>
      </c>
      <c r="F27" s="22">
        <v>59.4</v>
      </c>
      <c r="G27" s="23">
        <f t="shared" si="2"/>
        <v>59.4</v>
      </c>
      <c r="H27" s="66"/>
      <c r="I27" s="64">
        <f t="shared" si="3"/>
        <v>0</v>
      </c>
      <c r="J27" s="103" t="s">
        <v>272</v>
      </c>
    </row>
    <row r="28" spans="1:11">
      <c r="A28" s="17" t="s">
        <v>11</v>
      </c>
      <c r="B28" s="18" t="s">
        <v>10</v>
      </c>
      <c r="C28" s="19">
        <v>15</v>
      </c>
      <c r="D28" s="20">
        <v>90</v>
      </c>
      <c r="E28" s="21">
        <f t="shared" si="1"/>
        <v>105</v>
      </c>
      <c r="F28" s="22">
        <v>393</v>
      </c>
      <c r="G28" s="23">
        <f t="shared" si="2"/>
        <v>393</v>
      </c>
      <c r="H28" s="66"/>
      <c r="I28" s="64">
        <f t="shared" si="3"/>
        <v>0</v>
      </c>
      <c r="J28" s="103" t="s">
        <v>272</v>
      </c>
    </row>
    <row r="29" spans="1:11">
      <c r="A29" s="17" t="s">
        <v>12</v>
      </c>
      <c r="B29" s="18" t="s">
        <v>10</v>
      </c>
      <c r="C29" s="19">
        <v>1</v>
      </c>
      <c r="D29" s="20">
        <v>46</v>
      </c>
      <c r="E29" s="21">
        <f t="shared" si="1"/>
        <v>47</v>
      </c>
      <c r="F29" s="22">
        <v>165</v>
      </c>
      <c r="G29" s="23">
        <f t="shared" si="2"/>
        <v>165</v>
      </c>
      <c r="H29" s="66"/>
      <c r="I29" s="64">
        <f t="shared" si="3"/>
        <v>0</v>
      </c>
      <c r="J29" s="103" t="s">
        <v>272</v>
      </c>
    </row>
    <row r="30" spans="1:11">
      <c r="A30" s="17" t="s">
        <v>13</v>
      </c>
      <c r="B30" s="18" t="s">
        <v>10</v>
      </c>
      <c r="C30" s="19">
        <v>5</v>
      </c>
      <c r="D30" s="20">
        <v>120</v>
      </c>
      <c r="E30" s="21">
        <f t="shared" si="1"/>
        <v>125</v>
      </c>
      <c r="F30" s="22">
        <v>254.7</v>
      </c>
      <c r="G30" s="23">
        <f t="shared" si="2"/>
        <v>254.69999999999996</v>
      </c>
      <c r="H30" s="66"/>
      <c r="I30" s="64">
        <f t="shared" si="3"/>
        <v>0</v>
      </c>
      <c r="J30" s="103" t="s">
        <v>272</v>
      </c>
    </row>
    <row r="31" spans="1:11">
      <c r="A31" s="17" t="s">
        <v>14</v>
      </c>
      <c r="B31" s="18" t="s">
        <v>6</v>
      </c>
      <c r="C31" s="19">
        <v>7</v>
      </c>
      <c r="D31" s="20">
        <v>22</v>
      </c>
      <c r="E31" s="21">
        <f t="shared" si="1"/>
        <v>29</v>
      </c>
      <c r="F31" s="22">
        <v>84.9</v>
      </c>
      <c r="G31" s="23">
        <f t="shared" si="2"/>
        <v>84.9</v>
      </c>
      <c r="H31" s="66"/>
      <c r="I31" s="64">
        <f t="shared" si="3"/>
        <v>0</v>
      </c>
      <c r="J31" s="103" t="s">
        <v>272</v>
      </c>
    </row>
    <row r="32" spans="1:11">
      <c r="A32" s="17" t="s">
        <v>15</v>
      </c>
      <c r="B32" s="18" t="s">
        <v>6</v>
      </c>
      <c r="C32" s="19">
        <v>19</v>
      </c>
      <c r="D32" s="20">
        <v>70</v>
      </c>
      <c r="E32" s="21">
        <f t="shared" si="1"/>
        <v>89</v>
      </c>
      <c r="F32" s="22">
        <v>122</v>
      </c>
      <c r="G32" s="23">
        <f t="shared" si="2"/>
        <v>122</v>
      </c>
      <c r="H32" s="66"/>
      <c r="I32" s="64">
        <f t="shared" si="3"/>
        <v>0</v>
      </c>
      <c r="J32" s="103" t="s">
        <v>272</v>
      </c>
    </row>
    <row r="33" spans="1:10">
      <c r="A33" s="17" t="s">
        <v>16</v>
      </c>
      <c r="B33" s="18" t="s">
        <v>10</v>
      </c>
      <c r="C33" s="19">
        <v>104</v>
      </c>
      <c r="D33" s="20">
        <v>794</v>
      </c>
      <c r="E33" s="21">
        <f t="shared" si="1"/>
        <v>898</v>
      </c>
      <c r="F33" s="22">
        <v>47.53</v>
      </c>
      <c r="G33" s="23">
        <f t="shared" si="2"/>
        <v>47.53</v>
      </c>
      <c r="H33" s="66"/>
      <c r="I33" s="64">
        <f t="shared" si="3"/>
        <v>0</v>
      </c>
      <c r="J33" s="103" t="s">
        <v>272</v>
      </c>
    </row>
    <row r="34" spans="1:10">
      <c r="A34" s="17" t="s">
        <v>17</v>
      </c>
      <c r="B34" s="18" t="s">
        <v>10</v>
      </c>
      <c r="C34" s="19">
        <v>66</v>
      </c>
      <c r="D34" s="20">
        <v>357</v>
      </c>
      <c r="E34" s="21">
        <f t="shared" si="1"/>
        <v>423</v>
      </c>
      <c r="F34" s="22">
        <v>40</v>
      </c>
      <c r="G34" s="23">
        <f t="shared" si="2"/>
        <v>40</v>
      </c>
      <c r="H34" s="66"/>
      <c r="I34" s="64">
        <f t="shared" si="3"/>
        <v>0</v>
      </c>
      <c r="J34" s="103" t="s">
        <v>272</v>
      </c>
    </row>
    <row r="35" spans="1:10">
      <c r="A35" s="17" t="s">
        <v>18</v>
      </c>
      <c r="B35" s="18" t="s">
        <v>10</v>
      </c>
      <c r="C35" s="19">
        <v>45</v>
      </c>
      <c r="D35" s="20">
        <v>609</v>
      </c>
      <c r="E35" s="21">
        <f t="shared" si="1"/>
        <v>654</v>
      </c>
      <c r="F35" s="22">
        <v>30.25</v>
      </c>
      <c r="G35" s="23">
        <f t="shared" si="2"/>
        <v>30.25</v>
      </c>
      <c r="H35" s="66"/>
      <c r="I35" s="64">
        <f t="shared" si="3"/>
        <v>0</v>
      </c>
      <c r="J35" s="103" t="s">
        <v>272</v>
      </c>
    </row>
    <row r="36" spans="1:10">
      <c r="A36" s="17" t="s">
        <v>19</v>
      </c>
      <c r="B36" s="18" t="s">
        <v>10</v>
      </c>
      <c r="C36" s="19">
        <v>45</v>
      </c>
      <c r="D36" s="20">
        <v>126</v>
      </c>
      <c r="E36" s="21">
        <f t="shared" si="1"/>
        <v>171</v>
      </c>
      <c r="F36" s="22">
        <v>59.4</v>
      </c>
      <c r="G36" s="23">
        <f t="shared" si="2"/>
        <v>59.4</v>
      </c>
      <c r="H36" s="66"/>
      <c r="I36" s="64">
        <f t="shared" si="3"/>
        <v>0</v>
      </c>
      <c r="J36" s="103" t="s">
        <v>272</v>
      </c>
    </row>
    <row r="37" spans="1:10">
      <c r="A37" s="17" t="s">
        <v>20</v>
      </c>
      <c r="B37" s="18" t="s">
        <v>10</v>
      </c>
      <c r="C37" s="19">
        <v>2</v>
      </c>
      <c r="D37" s="20">
        <v>95</v>
      </c>
      <c r="E37" s="21">
        <f t="shared" si="1"/>
        <v>97</v>
      </c>
      <c r="F37" s="22">
        <v>295.8</v>
      </c>
      <c r="G37" s="23">
        <f t="shared" si="2"/>
        <v>295.8</v>
      </c>
      <c r="H37" s="66"/>
      <c r="I37" s="64">
        <f t="shared" si="3"/>
        <v>0</v>
      </c>
      <c r="J37" s="103" t="s">
        <v>272</v>
      </c>
    </row>
    <row r="38" spans="1:10">
      <c r="A38" s="17" t="s">
        <v>21</v>
      </c>
      <c r="B38" s="18" t="s">
        <v>6</v>
      </c>
      <c r="C38" s="19">
        <v>1</v>
      </c>
      <c r="D38" s="20">
        <v>3</v>
      </c>
      <c r="E38" s="21">
        <f t="shared" si="1"/>
        <v>4</v>
      </c>
      <c r="F38" s="22">
        <v>49.3</v>
      </c>
      <c r="G38" s="23">
        <f t="shared" si="2"/>
        <v>49.3</v>
      </c>
      <c r="H38" s="66"/>
      <c r="I38" s="64">
        <f t="shared" si="3"/>
        <v>0</v>
      </c>
      <c r="J38" s="103" t="s">
        <v>272</v>
      </c>
    </row>
    <row r="39" spans="1:10">
      <c r="A39" s="17" t="s">
        <v>22</v>
      </c>
      <c r="B39" s="18" t="s">
        <v>10</v>
      </c>
      <c r="C39" s="19">
        <v>1</v>
      </c>
      <c r="D39" s="20"/>
      <c r="E39" s="21">
        <f t="shared" si="1"/>
        <v>1</v>
      </c>
      <c r="F39" s="22">
        <v>98.4</v>
      </c>
      <c r="G39" s="23">
        <f t="shared" si="2"/>
        <v>98.4</v>
      </c>
      <c r="H39" s="66"/>
      <c r="I39" s="64">
        <f t="shared" si="3"/>
        <v>0</v>
      </c>
      <c r="J39" s="103" t="s">
        <v>272</v>
      </c>
    </row>
    <row r="40" spans="1:10">
      <c r="A40" s="17" t="s">
        <v>23</v>
      </c>
      <c r="B40" s="18" t="s">
        <v>6</v>
      </c>
      <c r="C40" s="19">
        <v>4</v>
      </c>
      <c r="D40" s="20">
        <v>122</v>
      </c>
      <c r="E40" s="21">
        <f t="shared" si="1"/>
        <v>126</v>
      </c>
      <c r="F40" s="22">
        <v>24.6</v>
      </c>
      <c r="G40" s="23">
        <f t="shared" si="2"/>
        <v>24.6</v>
      </c>
      <c r="H40" s="66"/>
      <c r="I40" s="64">
        <f t="shared" si="3"/>
        <v>0</v>
      </c>
      <c r="J40" s="103" t="s">
        <v>272</v>
      </c>
    </row>
    <row r="41" spans="1:10">
      <c r="A41" s="17" t="s">
        <v>232</v>
      </c>
      <c r="B41" s="18" t="s">
        <v>10</v>
      </c>
      <c r="C41" s="19">
        <v>34</v>
      </c>
      <c r="D41" s="20">
        <v>292</v>
      </c>
      <c r="E41" s="21">
        <f t="shared" si="1"/>
        <v>326</v>
      </c>
      <c r="F41" s="22">
        <v>75.239999999999995</v>
      </c>
      <c r="G41" s="23">
        <f t="shared" si="2"/>
        <v>75.239999999999995</v>
      </c>
      <c r="H41" s="66"/>
      <c r="I41" s="64">
        <f t="shared" si="3"/>
        <v>0</v>
      </c>
      <c r="J41" s="103" t="s">
        <v>272</v>
      </c>
    </row>
    <row r="42" spans="1:10">
      <c r="A42" s="17" t="s">
        <v>24</v>
      </c>
      <c r="B42" s="18" t="s">
        <v>10</v>
      </c>
      <c r="C42" s="19">
        <v>14</v>
      </c>
      <c r="D42" s="20">
        <v>327</v>
      </c>
      <c r="E42" s="21">
        <f t="shared" si="1"/>
        <v>341</v>
      </c>
      <c r="F42" s="22">
        <v>99</v>
      </c>
      <c r="G42" s="23">
        <f t="shared" si="2"/>
        <v>99</v>
      </c>
      <c r="H42" s="66"/>
      <c r="I42" s="64">
        <f t="shared" si="3"/>
        <v>0</v>
      </c>
      <c r="J42" s="103" t="s">
        <v>272</v>
      </c>
    </row>
    <row r="43" spans="1:10">
      <c r="A43" s="17" t="s">
        <v>25</v>
      </c>
      <c r="B43" s="18" t="s">
        <v>10</v>
      </c>
      <c r="C43" s="19">
        <v>8</v>
      </c>
      <c r="D43" s="20">
        <v>23</v>
      </c>
      <c r="E43" s="21">
        <f t="shared" si="1"/>
        <v>31</v>
      </c>
      <c r="F43" s="22">
        <v>408</v>
      </c>
      <c r="G43" s="23">
        <f t="shared" si="2"/>
        <v>408</v>
      </c>
      <c r="H43" s="66"/>
      <c r="I43" s="64">
        <f t="shared" si="3"/>
        <v>0</v>
      </c>
      <c r="J43" s="103" t="s">
        <v>272</v>
      </c>
    </row>
    <row r="44" spans="1:10">
      <c r="A44" s="17" t="s">
        <v>26</v>
      </c>
      <c r="B44" s="18" t="s">
        <v>6</v>
      </c>
      <c r="C44" s="19">
        <v>6</v>
      </c>
      <c r="D44" s="20">
        <v>0</v>
      </c>
      <c r="E44" s="21">
        <f t="shared" si="1"/>
        <v>6</v>
      </c>
      <c r="F44" s="22">
        <v>68</v>
      </c>
      <c r="G44" s="23">
        <f t="shared" si="2"/>
        <v>68</v>
      </c>
      <c r="H44" s="66"/>
      <c r="I44" s="64">
        <f t="shared" si="3"/>
        <v>0</v>
      </c>
      <c r="J44" s="103" t="s">
        <v>272</v>
      </c>
    </row>
    <row r="45" spans="1:10">
      <c r="A45" s="17" t="s">
        <v>233</v>
      </c>
      <c r="B45" s="18" t="s">
        <v>10</v>
      </c>
      <c r="C45" s="19">
        <v>8</v>
      </c>
      <c r="D45" s="20">
        <v>19</v>
      </c>
      <c r="E45" s="21">
        <f t="shared" si="1"/>
        <v>27</v>
      </c>
      <c r="F45" s="22">
        <v>312</v>
      </c>
      <c r="G45" s="23">
        <f t="shared" si="2"/>
        <v>312</v>
      </c>
      <c r="H45" s="66"/>
      <c r="I45" s="64">
        <f t="shared" si="3"/>
        <v>0</v>
      </c>
      <c r="J45" s="103" t="s">
        <v>272</v>
      </c>
    </row>
    <row r="46" spans="1:10">
      <c r="A46" s="17" t="s">
        <v>234</v>
      </c>
      <c r="B46" s="18" t="s">
        <v>10</v>
      </c>
      <c r="C46" s="19">
        <v>12</v>
      </c>
      <c r="D46" s="20">
        <v>251</v>
      </c>
      <c r="E46" s="21">
        <f t="shared" si="1"/>
        <v>263</v>
      </c>
      <c r="F46" s="22">
        <v>156</v>
      </c>
      <c r="G46" s="23">
        <f t="shared" si="2"/>
        <v>156</v>
      </c>
      <c r="H46" s="66"/>
      <c r="I46" s="64">
        <f t="shared" si="3"/>
        <v>0</v>
      </c>
      <c r="J46" s="103" t="s">
        <v>272</v>
      </c>
    </row>
    <row r="47" spans="1:10">
      <c r="A47" s="17" t="s">
        <v>27</v>
      </c>
      <c r="B47" s="18" t="s">
        <v>6</v>
      </c>
      <c r="C47" s="19">
        <v>5</v>
      </c>
      <c r="D47" s="20">
        <v>8</v>
      </c>
      <c r="E47" s="21">
        <f t="shared" si="1"/>
        <v>13</v>
      </c>
      <c r="F47" s="22">
        <v>26</v>
      </c>
      <c r="G47" s="23">
        <f t="shared" si="2"/>
        <v>26</v>
      </c>
      <c r="H47" s="66"/>
      <c r="I47" s="64">
        <f t="shared" si="3"/>
        <v>0</v>
      </c>
      <c r="J47" s="103" t="s">
        <v>272</v>
      </c>
    </row>
    <row r="48" spans="1:10">
      <c r="A48" s="17" t="s">
        <v>235</v>
      </c>
      <c r="B48" s="18" t="s">
        <v>10</v>
      </c>
      <c r="C48" s="19">
        <v>59</v>
      </c>
      <c r="D48" s="20">
        <v>405</v>
      </c>
      <c r="E48" s="21">
        <f t="shared" si="1"/>
        <v>464</v>
      </c>
      <c r="F48" s="22">
        <v>72.900000000000006</v>
      </c>
      <c r="G48" s="23">
        <f t="shared" si="2"/>
        <v>72.900000000000006</v>
      </c>
      <c r="H48" s="66"/>
      <c r="I48" s="64">
        <f t="shared" si="3"/>
        <v>0</v>
      </c>
      <c r="J48" s="103" t="s">
        <v>272</v>
      </c>
    </row>
    <row r="49" spans="1:10">
      <c r="A49" s="17" t="s">
        <v>236</v>
      </c>
      <c r="B49" s="18" t="s">
        <v>10</v>
      </c>
      <c r="C49" s="19">
        <v>26</v>
      </c>
      <c r="D49" s="20">
        <v>140</v>
      </c>
      <c r="E49" s="21">
        <f t="shared" si="1"/>
        <v>166</v>
      </c>
      <c r="F49" s="22">
        <v>81.900000000000006</v>
      </c>
      <c r="G49" s="23">
        <f t="shared" si="2"/>
        <v>81.900000000000006</v>
      </c>
      <c r="H49" s="66"/>
      <c r="I49" s="64">
        <f t="shared" si="3"/>
        <v>0</v>
      </c>
      <c r="J49" s="103" t="s">
        <v>272</v>
      </c>
    </row>
    <row r="50" spans="1:10">
      <c r="A50" s="17" t="s">
        <v>28</v>
      </c>
      <c r="B50" s="18" t="s">
        <v>6</v>
      </c>
      <c r="C50" s="19">
        <v>103</v>
      </c>
      <c r="D50" s="20">
        <v>493</v>
      </c>
      <c r="E50" s="21">
        <f t="shared" si="1"/>
        <v>596</v>
      </c>
      <c r="F50" s="22">
        <v>262</v>
      </c>
      <c r="G50" s="23">
        <f t="shared" si="2"/>
        <v>262</v>
      </c>
      <c r="H50" s="66"/>
      <c r="I50" s="64">
        <f t="shared" si="3"/>
        <v>0</v>
      </c>
      <c r="J50" s="103" t="s">
        <v>272</v>
      </c>
    </row>
    <row r="51" spans="1:10">
      <c r="A51" s="17" t="s">
        <v>29</v>
      </c>
      <c r="B51" s="18" t="s">
        <v>6</v>
      </c>
      <c r="C51" s="19">
        <v>4</v>
      </c>
      <c r="D51" s="20">
        <v>42</v>
      </c>
      <c r="E51" s="21">
        <f t="shared" si="1"/>
        <v>46</v>
      </c>
      <c r="F51" s="22">
        <v>810</v>
      </c>
      <c r="G51" s="23">
        <f t="shared" si="2"/>
        <v>810</v>
      </c>
      <c r="H51" s="66"/>
      <c r="I51" s="64">
        <f t="shared" si="3"/>
        <v>0</v>
      </c>
      <c r="J51" s="103" t="s">
        <v>272</v>
      </c>
    </row>
    <row r="52" spans="1:10">
      <c r="A52" s="17" t="s">
        <v>30</v>
      </c>
      <c r="B52" s="18" t="s">
        <v>6</v>
      </c>
      <c r="C52" s="19">
        <v>2</v>
      </c>
      <c r="D52" s="20">
        <v>2</v>
      </c>
      <c r="E52" s="21">
        <f t="shared" si="1"/>
        <v>4</v>
      </c>
      <c r="F52" s="22">
        <v>911</v>
      </c>
      <c r="G52" s="23">
        <f t="shared" si="2"/>
        <v>911</v>
      </c>
      <c r="H52" s="66"/>
      <c r="I52" s="64">
        <f t="shared" si="3"/>
        <v>0</v>
      </c>
      <c r="J52" s="103" t="s">
        <v>272</v>
      </c>
    </row>
    <row r="53" spans="1:10">
      <c r="A53" s="17" t="s">
        <v>31</v>
      </c>
      <c r="B53" s="18" t="s">
        <v>6</v>
      </c>
      <c r="C53" s="19">
        <v>5</v>
      </c>
      <c r="D53" s="20">
        <v>1851</v>
      </c>
      <c r="E53" s="21">
        <f t="shared" si="1"/>
        <v>1856</v>
      </c>
      <c r="F53" s="22">
        <v>63.75</v>
      </c>
      <c r="G53" s="23">
        <f t="shared" si="2"/>
        <v>63.749999999999993</v>
      </c>
      <c r="H53" s="66"/>
      <c r="I53" s="64">
        <f t="shared" si="3"/>
        <v>0</v>
      </c>
      <c r="J53" s="103" t="s">
        <v>272</v>
      </c>
    </row>
    <row r="54" spans="1:10">
      <c r="A54" s="17" t="s">
        <v>32</v>
      </c>
      <c r="B54" s="18" t="s">
        <v>6</v>
      </c>
      <c r="C54" s="19"/>
      <c r="D54" s="20">
        <v>559</v>
      </c>
      <c r="E54" s="21">
        <f t="shared" si="1"/>
        <v>559</v>
      </c>
      <c r="F54" s="22">
        <v>93.2</v>
      </c>
      <c r="G54" s="23">
        <f t="shared" si="2"/>
        <v>93.2</v>
      </c>
      <c r="H54" s="66"/>
      <c r="I54" s="64">
        <f t="shared" si="3"/>
        <v>0</v>
      </c>
      <c r="J54" s="103" t="s">
        <v>272</v>
      </c>
    </row>
    <row r="55" spans="1:10">
      <c r="A55" s="17" t="s">
        <v>33</v>
      </c>
      <c r="B55" s="18" t="s">
        <v>6</v>
      </c>
      <c r="C55" s="19">
        <v>4</v>
      </c>
      <c r="D55" s="20"/>
      <c r="E55" s="21">
        <f t="shared" si="1"/>
        <v>4</v>
      </c>
      <c r="F55" s="22">
        <v>131</v>
      </c>
      <c r="G55" s="23">
        <f t="shared" si="2"/>
        <v>131</v>
      </c>
      <c r="H55" s="66"/>
      <c r="I55" s="64">
        <f t="shared" si="3"/>
        <v>0</v>
      </c>
      <c r="J55" s="103" t="s">
        <v>272</v>
      </c>
    </row>
    <row r="56" spans="1:10">
      <c r="A56" s="17" t="s">
        <v>237</v>
      </c>
      <c r="B56" s="18" t="s">
        <v>10</v>
      </c>
      <c r="C56" s="19">
        <v>44</v>
      </c>
      <c r="D56" s="20">
        <v>81</v>
      </c>
      <c r="E56" s="21">
        <f t="shared" si="1"/>
        <v>125</v>
      </c>
      <c r="F56" s="22">
        <v>128.80000000000001</v>
      </c>
      <c r="G56" s="23">
        <f t="shared" si="2"/>
        <v>128.80000000000001</v>
      </c>
      <c r="H56" s="66"/>
      <c r="I56" s="64">
        <f t="shared" si="3"/>
        <v>0</v>
      </c>
      <c r="J56" s="103" t="s">
        <v>272</v>
      </c>
    </row>
    <row r="57" spans="1:10">
      <c r="A57" s="17" t="s">
        <v>34</v>
      </c>
      <c r="B57" s="18" t="s">
        <v>6</v>
      </c>
      <c r="C57" s="19">
        <v>41</v>
      </c>
      <c r="D57" s="20">
        <v>184</v>
      </c>
      <c r="E57" s="21">
        <f t="shared" si="1"/>
        <v>225</v>
      </c>
      <c r="F57" s="22">
        <v>40.799999999999997</v>
      </c>
      <c r="G57" s="23">
        <f t="shared" si="2"/>
        <v>40.799999999999997</v>
      </c>
      <c r="H57" s="66"/>
      <c r="I57" s="64">
        <f t="shared" si="3"/>
        <v>0</v>
      </c>
      <c r="J57" s="103" t="s">
        <v>272</v>
      </c>
    </row>
    <row r="58" spans="1:10">
      <c r="A58" s="17" t="s">
        <v>238</v>
      </c>
      <c r="B58" s="18" t="s">
        <v>6</v>
      </c>
      <c r="C58" s="19"/>
      <c r="D58" s="20">
        <v>69</v>
      </c>
      <c r="E58" s="21">
        <f t="shared" si="1"/>
        <v>69</v>
      </c>
      <c r="F58" s="22">
        <v>95</v>
      </c>
      <c r="G58" s="23">
        <f t="shared" si="2"/>
        <v>95</v>
      </c>
      <c r="H58" s="66"/>
      <c r="I58" s="64">
        <f t="shared" si="3"/>
        <v>0</v>
      </c>
      <c r="J58" s="103" t="s">
        <v>272</v>
      </c>
    </row>
    <row r="59" spans="1:10">
      <c r="A59" s="17" t="s">
        <v>35</v>
      </c>
      <c r="B59" s="18" t="s">
        <v>6</v>
      </c>
      <c r="C59" s="19">
        <v>11</v>
      </c>
      <c r="D59" s="20">
        <v>13</v>
      </c>
      <c r="E59" s="21">
        <f t="shared" si="1"/>
        <v>24</v>
      </c>
      <c r="F59" s="22">
        <v>95</v>
      </c>
      <c r="G59" s="23">
        <f t="shared" si="2"/>
        <v>95</v>
      </c>
      <c r="H59" s="66"/>
      <c r="I59" s="64">
        <f t="shared" si="3"/>
        <v>0</v>
      </c>
      <c r="J59" s="103" t="s">
        <v>272</v>
      </c>
    </row>
    <row r="60" spans="1:10">
      <c r="A60" s="17" t="s">
        <v>36</v>
      </c>
      <c r="B60" s="18" t="s">
        <v>6</v>
      </c>
      <c r="C60" s="19"/>
      <c r="D60" s="20">
        <v>29</v>
      </c>
      <c r="E60" s="21">
        <f t="shared" si="1"/>
        <v>29</v>
      </c>
      <c r="F60" s="22">
        <v>81</v>
      </c>
      <c r="G60" s="23">
        <f t="shared" si="2"/>
        <v>81</v>
      </c>
      <c r="H60" s="66"/>
      <c r="I60" s="64">
        <f t="shared" si="3"/>
        <v>0</v>
      </c>
      <c r="J60" s="103" t="s">
        <v>272</v>
      </c>
    </row>
    <row r="61" spans="1:10">
      <c r="A61" s="17" t="s">
        <v>37</v>
      </c>
      <c r="B61" s="18" t="s">
        <v>6</v>
      </c>
      <c r="C61" s="19"/>
      <c r="D61" s="20">
        <v>4</v>
      </c>
      <c r="E61" s="21">
        <f t="shared" si="1"/>
        <v>4</v>
      </c>
      <c r="F61" s="22">
        <v>160</v>
      </c>
      <c r="G61" s="23">
        <f t="shared" si="2"/>
        <v>160</v>
      </c>
      <c r="H61" s="66"/>
      <c r="I61" s="64">
        <f t="shared" si="3"/>
        <v>0</v>
      </c>
      <c r="J61" s="103" t="s">
        <v>272</v>
      </c>
    </row>
    <row r="62" spans="1:10">
      <c r="A62" s="17" t="s">
        <v>38</v>
      </c>
      <c r="B62" s="18" t="s">
        <v>6</v>
      </c>
      <c r="C62" s="19"/>
      <c r="D62" s="20">
        <v>2</v>
      </c>
      <c r="E62" s="21">
        <f t="shared" si="1"/>
        <v>2</v>
      </c>
      <c r="F62" s="22">
        <v>197</v>
      </c>
      <c r="G62" s="23">
        <f t="shared" si="2"/>
        <v>197</v>
      </c>
      <c r="H62" s="66"/>
      <c r="I62" s="64">
        <f t="shared" si="3"/>
        <v>0</v>
      </c>
      <c r="J62" s="103" t="s">
        <v>272</v>
      </c>
    </row>
    <row r="63" spans="1:10">
      <c r="A63" s="17" t="s">
        <v>39</v>
      </c>
      <c r="B63" s="18" t="s">
        <v>6</v>
      </c>
      <c r="C63" s="19"/>
      <c r="D63" s="20">
        <v>5</v>
      </c>
      <c r="E63" s="21">
        <f t="shared" si="1"/>
        <v>5</v>
      </c>
      <c r="F63" s="22">
        <v>273</v>
      </c>
      <c r="G63" s="23">
        <f t="shared" si="2"/>
        <v>273</v>
      </c>
      <c r="H63" s="66"/>
      <c r="I63" s="64">
        <f t="shared" si="3"/>
        <v>0</v>
      </c>
      <c r="J63" s="103" t="s">
        <v>272</v>
      </c>
    </row>
    <row r="64" spans="1:10">
      <c r="A64" s="17" t="s">
        <v>40</v>
      </c>
      <c r="B64" s="18" t="s">
        <v>6</v>
      </c>
      <c r="C64" s="19"/>
      <c r="D64" s="20">
        <v>7</v>
      </c>
      <c r="E64" s="21">
        <f t="shared" si="1"/>
        <v>7</v>
      </c>
      <c r="F64" s="22">
        <v>247</v>
      </c>
      <c r="G64" s="23">
        <f t="shared" si="2"/>
        <v>247.00000000000003</v>
      </c>
      <c r="H64" s="66"/>
      <c r="I64" s="64">
        <f t="shared" si="3"/>
        <v>0</v>
      </c>
      <c r="J64" s="103" t="s">
        <v>272</v>
      </c>
    </row>
    <row r="65" spans="1:10">
      <c r="A65" s="17" t="s">
        <v>41</v>
      </c>
      <c r="B65" s="18" t="s">
        <v>6</v>
      </c>
      <c r="C65" s="19"/>
      <c r="D65" s="20">
        <v>42</v>
      </c>
      <c r="E65" s="21">
        <f t="shared" si="1"/>
        <v>42</v>
      </c>
      <c r="F65" s="22">
        <v>481</v>
      </c>
      <c r="G65" s="23">
        <f t="shared" si="2"/>
        <v>480.99999999999994</v>
      </c>
      <c r="H65" s="66"/>
      <c r="I65" s="64">
        <f t="shared" si="3"/>
        <v>0</v>
      </c>
      <c r="J65" s="103" t="s">
        <v>272</v>
      </c>
    </row>
    <row r="66" spans="1:10">
      <c r="A66" s="17" t="s">
        <v>42</v>
      </c>
      <c r="B66" s="18" t="s">
        <v>6</v>
      </c>
      <c r="C66" s="19"/>
      <c r="D66" s="20">
        <v>13</v>
      </c>
      <c r="E66" s="21">
        <f t="shared" si="1"/>
        <v>13</v>
      </c>
      <c r="F66" s="22">
        <v>935</v>
      </c>
      <c r="G66" s="23">
        <f t="shared" si="2"/>
        <v>935</v>
      </c>
      <c r="H66" s="66"/>
      <c r="I66" s="64">
        <f t="shared" si="3"/>
        <v>0</v>
      </c>
      <c r="J66" s="103" t="s">
        <v>272</v>
      </c>
    </row>
    <row r="67" spans="1:10">
      <c r="A67" s="17" t="s">
        <v>43</v>
      </c>
      <c r="B67" s="18" t="s">
        <v>6</v>
      </c>
      <c r="C67" s="19">
        <v>4</v>
      </c>
      <c r="D67" s="20">
        <v>11</v>
      </c>
      <c r="E67" s="21">
        <f t="shared" si="1"/>
        <v>15</v>
      </c>
      <c r="F67" s="22">
        <v>824</v>
      </c>
      <c r="G67" s="23">
        <f t="shared" si="2"/>
        <v>824</v>
      </c>
      <c r="H67" s="66"/>
      <c r="I67" s="64">
        <f t="shared" si="3"/>
        <v>0</v>
      </c>
      <c r="J67" s="103" t="s">
        <v>272</v>
      </c>
    </row>
    <row r="68" spans="1:10">
      <c r="A68" s="17" t="s">
        <v>44</v>
      </c>
      <c r="B68" s="18" t="s">
        <v>6</v>
      </c>
      <c r="C68" s="19">
        <v>5</v>
      </c>
      <c r="D68" s="20">
        <v>4</v>
      </c>
      <c r="E68" s="21">
        <f t="shared" si="1"/>
        <v>9</v>
      </c>
      <c r="F68" s="22">
        <v>376</v>
      </c>
      <c r="G68" s="23">
        <f t="shared" si="2"/>
        <v>376</v>
      </c>
      <c r="H68" s="66"/>
      <c r="I68" s="64">
        <f t="shared" si="3"/>
        <v>0</v>
      </c>
      <c r="J68" s="103" t="s">
        <v>272</v>
      </c>
    </row>
    <row r="69" spans="1:10">
      <c r="A69" s="17" t="s">
        <v>45</v>
      </c>
      <c r="B69" s="18" t="s">
        <v>6</v>
      </c>
      <c r="C69" s="19"/>
      <c r="D69" s="20">
        <v>1</v>
      </c>
      <c r="E69" s="21">
        <f t="shared" si="1"/>
        <v>1</v>
      </c>
      <c r="F69" s="22">
        <v>638</v>
      </c>
      <c r="G69" s="23">
        <f t="shared" si="2"/>
        <v>638</v>
      </c>
      <c r="H69" s="66"/>
      <c r="I69" s="64">
        <f t="shared" si="3"/>
        <v>0</v>
      </c>
      <c r="J69" s="103" t="s">
        <v>272</v>
      </c>
    </row>
    <row r="70" spans="1:10">
      <c r="A70" s="17" t="s">
        <v>46</v>
      </c>
      <c r="B70" s="18" t="s">
        <v>47</v>
      </c>
      <c r="C70" s="19"/>
      <c r="D70" s="20">
        <v>6</v>
      </c>
      <c r="E70" s="21">
        <f t="shared" si="1"/>
        <v>6</v>
      </c>
      <c r="F70" s="22">
        <v>380</v>
      </c>
      <c r="G70" s="23">
        <f t="shared" si="2"/>
        <v>380</v>
      </c>
      <c r="H70" s="66"/>
      <c r="I70" s="64">
        <f t="shared" si="3"/>
        <v>0</v>
      </c>
      <c r="J70" s="103" t="s">
        <v>272</v>
      </c>
    </row>
    <row r="71" spans="1:10">
      <c r="A71" s="17" t="s">
        <v>48</v>
      </c>
      <c r="B71" s="18" t="s">
        <v>6</v>
      </c>
      <c r="C71" s="19"/>
      <c r="D71" s="20">
        <v>20</v>
      </c>
      <c r="E71" s="21">
        <f t="shared" si="1"/>
        <v>20</v>
      </c>
      <c r="F71" s="22">
        <v>769</v>
      </c>
      <c r="G71" s="23">
        <f t="shared" si="2"/>
        <v>769</v>
      </c>
      <c r="H71" s="66"/>
      <c r="I71" s="64">
        <f t="shared" si="3"/>
        <v>0</v>
      </c>
      <c r="J71" s="103" t="s">
        <v>272</v>
      </c>
    </row>
    <row r="72" spans="1:10">
      <c r="A72" s="17" t="s">
        <v>49</v>
      </c>
      <c r="B72" s="18" t="s">
        <v>6</v>
      </c>
      <c r="C72" s="19">
        <v>4</v>
      </c>
      <c r="D72" s="20">
        <v>9</v>
      </c>
      <c r="E72" s="21">
        <f t="shared" si="1"/>
        <v>13</v>
      </c>
      <c r="F72" s="22">
        <v>385</v>
      </c>
      <c r="G72" s="23">
        <f t="shared" si="2"/>
        <v>385</v>
      </c>
      <c r="H72" s="66"/>
      <c r="I72" s="64">
        <f t="shared" si="3"/>
        <v>0</v>
      </c>
      <c r="J72" s="103" t="s">
        <v>272</v>
      </c>
    </row>
    <row r="73" spans="1:10">
      <c r="A73" s="17" t="s">
        <v>50</v>
      </c>
      <c r="B73" s="18" t="s">
        <v>6</v>
      </c>
      <c r="C73" s="19">
        <v>3</v>
      </c>
      <c r="D73" s="20">
        <v>7</v>
      </c>
      <c r="E73" s="21">
        <f t="shared" si="1"/>
        <v>10</v>
      </c>
      <c r="F73" s="22">
        <v>417</v>
      </c>
      <c r="G73" s="23">
        <f t="shared" si="2"/>
        <v>417</v>
      </c>
      <c r="H73" s="66"/>
      <c r="I73" s="64">
        <f t="shared" si="3"/>
        <v>0</v>
      </c>
      <c r="J73" s="103" t="s">
        <v>272</v>
      </c>
    </row>
    <row r="74" spans="1:10">
      <c r="A74" s="17" t="s">
        <v>51</v>
      </c>
      <c r="B74" s="18" t="s">
        <v>6</v>
      </c>
      <c r="C74" s="19"/>
      <c r="D74" s="20">
        <v>11</v>
      </c>
      <c r="E74" s="21">
        <f t="shared" si="1"/>
        <v>11</v>
      </c>
      <c r="F74" s="22">
        <v>626</v>
      </c>
      <c r="G74" s="23">
        <f t="shared" si="2"/>
        <v>626</v>
      </c>
      <c r="H74" s="66"/>
      <c r="I74" s="64">
        <f t="shared" si="3"/>
        <v>0</v>
      </c>
      <c r="J74" s="103" t="s">
        <v>272</v>
      </c>
    </row>
    <row r="75" spans="1:10">
      <c r="A75" s="17" t="s">
        <v>239</v>
      </c>
      <c r="B75" s="18" t="s">
        <v>6</v>
      </c>
      <c r="C75" s="19">
        <v>6</v>
      </c>
      <c r="D75" s="20"/>
      <c r="E75" s="21">
        <f t="shared" si="1"/>
        <v>6</v>
      </c>
      <c r="F75" s="22">
        <v>707</v>
      </c>
      <c r="G75" s="23">
        <f t="shared" si="2"/>
        <v>707</v>
      </c>
      <c r="H75" s="66"/>
      <c r="I75" s="64">
        <f t="shared" si="3"/>
        <v>0</v>
      </c>
      <c r="J75" s="103" t="s">
        <v>272</v>
      </c>
    </row>
    <row r="76" spans="1:10">
      <c r="A76" s="17" t="s">
        <v>52</v>
      </c>
      <c r="B76" s="18" t="s">
        <v>6</v>
      </c>
      <c r="C76" s="19"/>
      <c r="D76" s="20">
        <v>56</v>
      </c>
      <c r="E76" s="21">
        <f t="shared" si="1"/>
        <v>56</v>
      </c>
      <c r="F76" s="22">
        <v>714</v>
      </c>
      <c r="G76" s="23">
        <f t="shared" si="2"/>
        <v>714</v>
      </c>
      <c r="H76" s="66"/>
      <c r="I76" s="64">
        <f t="shared" si="3"/>
        <v>0</v>
      </c>
      <c r="J76" s="103" t="s">
        <v>272</v>
      </c>
    </row>
    <row r="77" spans="1:10">
      <c r="A77" s="17" t="s">
        <v>53</v>
      </c>
      <c r="B77" s="18" t="s">
        <v>6</v>
      </c>
      <c r="C77" s="19">
        <v>16</v>
      </c>
      <c r="D77" s="20">
        <v>11</v>
      </c>
      <c r="E77" s="21">
        <f t="shared" si="1"/>
        <v>27</v>
      </c>
      <c r="F77" s="22">
        <v>296</v>
      </c>
      <c r="G77" s="23">
        <f t="shared" si="2"/>
        <v>296</v>
      </c>
      <c r="H77" s="66"/>
      <c r="I77" s="64">
        <f t="shared" si="3"/>
        <v>0</v>
      </c>
      <c r="J77" s="103" t="s">
        <v>272</v>
      </c>
    </row>
    <row r="78" spans="1:10">
      <c r="A78" s="17" t="s">
        <v>54</v>
      </c>
      <c r="B78" s="18" t="s">
        <v>6</v>
      </c>
      <c r="C78" s="19">
        <v>3</v>
      </c>
      <c r="D78" s="20"/>
      <c r="E78" s="21">
        <f t="shared" si="1"/>
        <v>3</v>
      </c>
      <c r="F78" s="22">
        <v>296</v>
      </c>
      <c r="G78" s="23">
        <f t="shared" si="2"/>
        <v>296</v>
      </c>
      <c r="H78" s="66"/>
      <c r="I78" s="64">
        <f t="shared" si="3"/>
        <v>0</v>
      </c>
      <c r="J78" s="103" t="s">
        <v>272</v>
      </c>
    </row>
    <row r="79" spans="1:10">
      <c r="A79" s="17" t="s">
        <v>55</v>
      </c>
      <c r="B79" s="18" t="s">
        <v>6</v>
      </c>
      <c r="C79" s="19"/>
      <c r="D79" s="20">
        <v>4</v>
      </c>
      <c r="E79" s="21">
        <f t="shared" si="1"/>
        <v>4</v>
      </c>
      <c r="F79" s="22">
        <v>385</v>
      </c>
      <c r="G79" s="23">
        <f t="shared" si="2"/>
        <v>385</v>
      </c>
      <c r="H79" s="66"/>
      <c r="I79" s="64">
        <f t="shared" si="3"/>
        <v>0</v>
      </c>
      <c r="J79" s="103" t="s">
        <v>272</v>
      </c>
    </row>
    <row r="80" spans="1:10">
      <c r="A80" s="17" t="s">
        <v>56</v>
      </c>
      <c r="B80" s="18" t="s">
        <v>6</v>
      </c>
      <c r="C80" s="19">
        <v>2</v>
      </c>
      <c r="D80" s="20"/>
      <c r="E80" s="21">
        <f t="shared" ref="E80:E140" si="4">SUM(C80:D80)</f>
        <v>2</v>
      </c>
      <c r="F80" s="22">
        <v>380</v>
      </c>
      <c r="G80" s="23">
        <f t="shared" si="2"/>
        <v>380</v>
      </c>
      <c r="H80" s="66"/>
      <c r="I80" s="64">
        <f t="shared" si="3"/>
        <v>0</v>
      </c>
      <c r="J80" s="103" t="s">
        <v>272</v>
      </c>
    </row>
    <row r="81" spans="1:10">
      <c r="A81" s="17" t="s">
        <v>57</v>
      </c>
      <c r="B81" s="18" t="s">
        <v>6</v>
      </c>
      <c r="C81" s="19">
        <v>2</v>
      </c>
      <c r="D81" s="20"/>
      <c r="E81" s="21">
        <f t="shared" si="4"/>
        <v>2</v>
      </c>
      <c r="F81" s="22">
        <v>460</v>
      </c>
      <c r="G81" s="23">
        <f t="shared" si="2"/>
        <v>459.99999999999994</v>
      </c>
      <c r="H81" s="66"/>
      <c r="I81" s="64">
        <f t="shared" si="3"/>
        <v>0</v>
      </c>
      <c r="J81" s="103" t="s">
        <v>272</v>
      </c>
    </row>
    <row r="82" spans="1:10">
      <c r="A82" s="17" t="s">
        <v>58</v>
      </c>
      <c r="B82" s="18" t="s">
        <v>6</v>
      </c>
      <c r="C82" s="19"/>
      <c r="D82" s="20">
        <v>10</v>
      </c>
      <c r="E82" s="21">
        <f t="shared" si="4"/>
        <v>10</v>
      </c>
      <c r="F82" s="22">
        <v>425</v>
      </c>
      <c r="G82" s="23">
        <f t="shared" si="2"/>
        <v>425</v>
      </c>
      <c r="H82" s="66"/>
      <c r="I82" s="64">
        <f t="shared" si="3"/>
        <v>0</v>
      </c>
      <c r="J82" s="103" t="s">
        <v>272</v>
      </c>
    </row>
    <row r="83" spans="1:10">
      <c r="A83" s="17" t="s">
        <v>59</v>
      </c>
      <c r="B83" s="18" t="s">
        <v>6</v>
      </c>
      <c r="C83" s="19">
        <v>12</v>
      </c>
      <c r="D83" s="20">
        <v>17</v>
      </c>
      <c r="E83" s="21">
        <f t="shared" si="4"/>
        <v>29</v>
      </c>
      <c r="F83" s="22">
        <v>696</v>
      </c>
      <c r="G83" s="23">
        <f t="shared" ref="G83:G143" si="5">F83/100*(100-$N$1)</f>
        <v>696</v>
      </c>
      <c r="H83" s="66"/>
      <c r="I83" s="64">
        <f t="shared" ref="I83:I143" si="6">G83*H83</f>
        <v>0</v>
      </c>
      <c r="J83" s="103" t="s">
        <v>272</v>
      </c>
    </row>
    <row r="84" spans="1:10">
      <c r="A84" s="17" t="s">
        <v>60</v>
      </c>
      <c r="B84" s="18" t="s">
        <v>6</v>
      </c>
      <c r="C84" s="19"/>
      <c r="D84" s="20">
        <v>4</v>
      </c>
      <c r="E84" s="21">
        <f t="shared" si="4"/>
        <v>4</v>
      </c>
      <c r="F84" s="22">
        <v>457</v>
      </c>
      <c r="G84" s="23">
        <f t="shared" si="5"/>
        <v>457</v>
      </c>
      <c r="H84" s="66"/>
      <c r="I84" s="64">
        <f t="shared" si="6"/>
        <v>0</v>
      </c>
      <c r="J84" s="103" t="s">
        <v>272</v>
      </c>
    </row>
    <row r="85" spans="1:10">
      <c r="A85" s="17" t="s">
        <v>61</v>
      </c>
      <c r="B85" s="18" t="s">
        <v>6</v>
      </c>
      <c r="C85" s="19">
        <v>4</v>
      </c>
      <c r="D85" s="20">
        <v>17</v>
      </c>
      <c r="E85" s="21">
        <f t="shared" si="4"/>
        <v>21</v>
      </c>
      <c r="F85" s="22">
        <v>846</v>
      </c>
      <c r="G85" s="23">
        <f t="shared" si="5"/>
        <v>846.00000000000011</v>
      </c>
      <c r="H85" s="66"/>
      <c r="I85" s="64">
        <f t="shared" si="6"/>
        <v>0</v>
      </c>
      <c r="J85" s="103" t="s">
        <v>272</v>
      </c>
    </row>
    <row r="86" spans="1:10">
      <c r="A86" s="17" t="s">
        <v>62</v>
      </c>
      <c r="B86" s="18" t="s">
        <v>6</v>
      </c>
      <c r="C86" s="19">
        <v>3</v>
      </c>
      <c r="D86" s="20"/>
      <c r="E86" s="21">
        <f t="shared" si="4"/>
        <v>3</v>
      </c>
      <c r="F86" s="22">
        <v>752</v>
      </c>
      <c r="G86" s="23">
        <f t="shared" si="5"/>
        <v>752</v>
      </c>
      <c r="H86" s="66"/>
      <c r="I86" s="64">
        <f t="shared" si="6"/>
        <v>0</v>
      </c>
      <c r="J86" s="103" t="s">
        <v>272</v>
      </c>
    </row>
    <row r="87" spans="1:10">
      <c r="A87" s="17" t="s">
        <v>63</v>
      </c>
      <c r="B87" s="18" t="s">
        <v>6</v>
      </c>
      <c r="C87" s="19"/>
      <c r="D87" s="20">
        <v>14</v>
      </c>
      <c r="E87" s="21">
        <f t="shared" si="4"/>
        <v>14</v>
      </c>
      <c r="F87" s="22">
        <v>978</v>
      </c>
      <c r="G87" s="23">
        <f t="shared" si="5"/>
        <v>977.99999999999989</v>
      </c>
      <c r="H87" s="66"/>
      <c r="I87" s="64">
        <f t="shared" si="6"/>
        <v>0</v>
      </c>
      <c r="J87" s="103" t="s">
        <v>272</v>
      </c>
    </row>
    <row r="88" spans="1:10">
      <c r="A88" s="17" t="s">
        <v>64</v>
      </c>
      <c r="B88" s="18" t="s">
        <v>65</v>
      </c>
      <c r="C88" s="19">
        <v>1</v>
      </c>
      <c r="D88" s="20">
        <v>142</v>
      </c>
      <c r="E88" s="21">
        <f t="shared" si="4"/>
        <v>143</v>
      </c>
      <c r="F88" s="22">
        <v>1052</v>
      </c>
      <c r="G88" s="23">
        <f t="shared" si="5"/>
        <v>1052</v>
      </c>
      <c r="H88" s="66"/>
      <c r="I88" s="64">
        <f t="shared" si="6"/>
        <v>0</v>
      </c>
      <c r="J88" s="103" t="s">
        <v>272</v>
      </c>
    </row>
    <row r="89" spans="1:10">
      <c r="A89" s="17" t="s">
        <v>66</v>
      </c>
      <c r="B89" s="18" t="s">
        <v>6</v>
      </c>
      <c r="C89" s="19"/>
      <c r="D89" s="20">
        <v>113</v>
      </c>
      <c r="E89" s="21">
        <f t="shared" si="4"/>
        <v>113</v>
      </c>
      <c r="F89" s="22">
        <v>978</v>
      </c>
      <c r="G89" s="23">
        <f t="shared" si="5"/>
        <v>977.99999999999989</v>
      </c>
      <c r="H89" s="66"/>
      <c r="I89" s="64">
        <f t="shared" si="6"/>
        <v>0</v>
      </c>
      <c r="J89" s="103" t="s">
        <v>272</v>
      </c>
    </row>
    <row r="90" spans="1:10">
      <c r="A90" s="17" t="s">
        <v>67</v>
      </c>
      <c r="B90" s="18" t="s">
        <v>6</v>
      </c>
      <c r="C90" s="19"/>
      <c r="D90" s="20">
        <v>3</v>
      </c>
      <c r="E90" s="21">
        <f t="shared" si="4"/>
        <v>3</v>
      </c>
      <c r="F90" s="22">
        <v>1282</v>
      </c>
      <c r="G90" s="23">
        <f t="shared" si="5"/>
        <v>1282</v>
      </c>
      <c r="H90" s="66"/>
      <c r="I90" s="64">
        <f t="shared" si="6"/>
        <v>0</v>
      </c>
      <c r="J90" s="103" t="s">
        <v>272</v>
      </c>
    </row>
    <row r="91" spans="1:10">
      <c r="A91" s="17" t="s">
        <v>68</v>
      </c>
      <c r="B91" s="18" t="s">
        <v>6</v>
      </c>
      <c r="C91" s="19"/>
      <c r="D91" s="20">
        <v>0</v>
      </c>
      <c r="E91" s="21">
        <f t="shared" si="4"/>
        <v>0</v>
      </c>
      <c r="F91" s="22">
        <v>1282</v>
      </c>
      <c r="G91" s="23">
        <f t="shared" si="5"/>
        <v>1282</v>
      </c>
      <c r="H91" s="66"/>
      <c r="I91" s="64">
        <f t="shared" si="6"/>
        <v>0</v>
      </c>
      <c r="J91" s="103" t="s">
        <v>272</v>
      </c>
    </row>
    <row r="92" spans="1:10">
      <c r="A92" s="17" t="s">
        <v>69</v>
      </c>
      <c r="B92" s="18" t="s">
        <v>6</v>
      </c>
      <c r="C92" s="19"/>
      <c r="D92" s="20">
        <v>12</v>
      </c>
      <c r="E92" s="21">
        <f t="shared" si="4"/>
        <v>12</v>
      </c>
      <c r="F92" s="22">
        <v>1195</v>
      </c>
      <c r="G92" s="23">
        <f t="shared" si="5"/>
        <v>1195</v>
      </c>
      <c r="H92" s="66"/>
      <c r="I92" s="64">
        <f t="shared" si="6"/>
        <v>0</v>
      </c>
      <c r="J92" s="103" t="s">
        <v>272</v>
      </c>
    </row>
    <row r="93" spans="1:10">
      <c r="A93" s="17" t="s">
        <v>70</v>
      </c>
      <c r="B93" s="18" t="s">
        <v>6</v>
      </c>
      <c r="C93" s="19">
        <v>13</v>
      </c>
      <c r="D93" s="20">
        <v>66</v>
      </c>
      <c r="E93" s="21">
        <f t="shared" si="4"/>
        <v>79</v>
      </c>
      <c r="F93" s="22">
        <v>1080</v>
      </c>
      <c r="G93" s="23">
        <f t="shared" si="5"/>
        <v>1080</v>
      </c>
      <c r="H93" s="66"/>
      <c r="I93" s="64">
        <f t="shared" si="6"/>
        <v>0</v>
      </c>
      <c r="J93" s="103" t="s">
        <v>272</v>
      </c>
    </row>
    <row r="94" spans="1:10">
      <c r="A94" s="17" t="s">
        <v>71</v>
      </c>
      <c r="B94" s="18" t="s">
        <v>6</v>
      </c>
      <c r="C94" s="19"/>
      <c r="D94" s="20">
        <v>2</v>
      </c>
      <c r="E94" s="21">
        <f t="shared" si="4"/>
        <v>2</v>
      </c>
      <c r="F94" s="22">
        <v>2515</v>
      </c>
      <c r="G94" s="23">
        <f t="shared" si="5"/>
        <v>2515</v>
      </c>
      <c r="H94" s="66"/>
      <c r="I94" s="64">
        <f t="shared" si="6"/>
        <v>0</v>
      </c>
      <c r="J94" s="103" t="s">
        <v>272</v>
      </c>
    </row>
    <row r="95" spans="1:10">
      <c r="A95" s="17" t="s">
        <v>72</v>
      </c>
      <c r="B95" s="18" t="s">
        <v>6</v>
      </c>
      <c r="C95" s="19"/>
      <c r="D95" s="20">
        <v>6</v>
      </c>
      <c r="E95" s="21">
        <f t="shared" si="4"/>
        <v>6</v>
      </c>
      <c r="F95" s="22">
        <v>3548</v>
      </c>
      <c r="G95" s="23">
        <f t="shared" si="5"/>
        <v>3547.9999999999995</v>
      </c>
      <c r="H95" s="66"/>
      <c r="I95" s="64">
        <f t="shared" si="6"/>
        <v>0</v>
      </c>
      <c r="J95" s="103" t="s">
        <v>272</v>
      </c>
    </row>
    <row r="96" spans="1:10">
      <c r="A96" s="17" t="s">
        <v>73</v>
      </c>
      <c r="B96" s="18" t="s">
        <v>6</v>
      </c>
      <c r="C96" s="19"/>
      <c r="D96" s="20">
        <v>5</v>
      </c>
      <c r="E96" s="21">
        <f t="shared" si="4"/>
        <v>5</v>
      </c>
      <c r="F96" s="22">
        <v>4550</v>
      </c>
      <c r="G96" s="23">
        <f t="shared" si="5"/>
        <v>4550</v>
      </c>
      <c r="H96" s="66"/>
      <c r="I96" s="64">
        <f t="shared" si="6"/>
        <v>0</v>
      </c>
      <c r="J96" s="103" t="s">
        <v>272</v>
      </c>
    </row>
    <row r="97" spans="1:15">
      <c r="A97" s="17" t="s">
        <v>74</v>
      </c>
      <c r="B97" s="18" t="s">
        <v>6</v>
      </c>
      <c r="C97" s="19"/>
      <c r="D97" s="20">
        <v>53</v>
      </c>
      <c r="E97" s="21">
        <f t="shared" si="4"/>
        <v>53</v>
      </c>
      <c r="F97" s="22">
        <v>1095</v>
      </c>
      <c r="G97" s="23">
        <f t="shared" si="5"/>
        <v>1095</v>
      </c>
      <c r="H97" s="66"/>
      <c r="I97" s="64">
        <f t="shared" si="6"/>
        <v>0</v>
      </c>
      <c r="J97" s="103" t="s">
        <v>272</v>
      </c>
    </row>
    <row r="98" spans="1:15">
      <c r="A98" s="17" t="s">
        <v>75</v>
      </c>
      <c r="B98" s="18" t="s">
        <v>6</v>
      </c>
      <c r="C98" s="19"/>
      <c r="D98" s="20">
        <v>7</v>
      </c>
      <c r="E98" s="21">
        <f t="shared" si="4"/>
        <v>7</v>
      </c>
      <c r="F98" s="22">
        <v>4455</v>
      </c>
      <c r="G98" s="23">
        <f t="shared" si="5"/>
        <v>4455</v>
      </c>
      <c r="H98" s="66"/>
      <c r="I98" s="64">
        <f t="shared" si="6"/>
        <v>0</v>
      </c>
      <c r="J98" s="103" t="s">
        <v>272</v>
      </c>
    </row>
    <row r="99" spans="1:15">
      <c r="A99" s="17" t="s">
        <v>76</v>
      </c>
      <c r="B99" s="18" t="s">
        <v>6</v>
      </c>
      <c r="C99" s="19">
        <v>6</v>
      </c>
      <c r="D99" s="20">
        <v>6</v>
      </c>
      <c r="E99" s="21">
        <f t="shared" si="4"/>
        <v>12</v>
      </c>
      <c r="F99" s="22">
        <v>889</v>
      </c>
      <c r="G99" s="23">
        <f t="shared" si="5"/>
        <v>889</v>
      </c>
      <c r="H99" s="66"/>
      <c r="I99" s="64">
        <f t="shared" si="6"/>
        <v>0</v>
      </c>
      <c r="J99" s="103" t="s">
        <v>272</v>
      </c>
    </row>
    <row r="100" spans="1:15">
      <c r="A100" s="17" t="s">
        <v>77</v>
      </c>
      <c r="B100" s="18" t="s">
        <v>6</v>
      </c>
      <c r="C100" s="19">
        <v>2</v>
      </c>
      <c r="D100" s="20">
        <v>16</v>
      </c>
      <c r="E100" s="21">
        <f t="shared" si="4"/>
        <v>18</v>
      </c>
      <c r="F100" s="22">
        <v>660</v>
      </c>
      <c r="G100" s="23">
        <f t="shared" si="5"/>
        <v>660</v>
      </c>
      <c r="H100" s="66"/>
      <c r="I100" s="64">
        <f t="shared" si="6"/>
        <v>0</v>
      </c>
      <c r="J100" s="103" t="s">
        <v>272</v>
      </c>
    </row>
    <row r="101" spans="1:15">
      <c r="A101" s="17" t="s">
        <v>78</v>
      </c>
      <c r="B101" s="18" t="s">
        <v>6</v>
      </c>
      <c r="C101" s="19">
        <v>1</v>
      </c>
      <c r="D101" s="20">
        <v>1</v>
      </c>
      <c r="E101" s="21">
        <f t="shared" si="4"/>
        <v>2</v>
      </c>
      <c r="F101" s="22">
        <v>1155</v>
      </c>
      <c r="G101" s="23">
        <f t="shared" si="5"/>
        <v>1155</v>
      </c>
      <c r="H101" s="66"/>
      <c r="I101" s="64">
        <f t="shared" si="6"/>
        <v>0</v>
      </c>
      <c r="J101" s="103" t="s">
        <v>272</v>
      </c>
    </row>
    <row r="102" spans="1:15">
      <c r="A102" s="17" t="s">
        <v>79</v>
      </c>
      <c r="B102" s="18" t="s">
        <v>6</v>
      </c>
      <c r="C102" s="19"/>
      <c r="D102" s="20">
        <v>8</v>
      </c>
      <c r="E102" s="21">
        <f t="shared" si="4"/>
        <v>8</v>
      </c>
      <c r="F102" s="22">
        <v>1355</v>
      </c>
      <c r="G102" s="23">
        <f t="shared" si="5"/>
        <v>1355</v>
      </c>
      <c r="H102" s="66"/>
      <c r="I102" s="64">
        <f t="shared" si="6"/>
        <v>0</v>
      </c>
      <c r="J102" s="103" t="s">
        <v>272</v>
      </c>
    </row>
    <row r="103" spans="1:15">
      <c r="A103" s="17" t="s">
        <v>80</v>
      </c>
      <c r="B103" s="18" t="s">
        <v>6</v>
      </c>
      <c r="C103" s="19">
        <v>2</v>
      </c>
      <c r="D103" s="20">
        <v>10</v>
      </c>
      <c r="E103" s="21">
        <f t="shared" si="4"/>
        <v>12</v>
      </c>
      <c r="F103" s="22">
        <v>1840</v>
      </c>
      <c r="G103" s="23">
        <f t="shared" si="5"/>
        <v>1839.9999999999998</v>
      </c>
      <c r="H103" s="66"/>
      <c r="I103" s="64">
        <f t="shared" si="6"/>
        <v>0</v>
      </c>
      <c r="J103" s="103" t="s">
        <v>272</v>
      </c>
    </row>
    <row r="104" spans="1:15">
      <c r="A104" s="17" t="s">
        <v>81</v>
      </c>
      <c r="B104" s="18" t="s">
        <v>6</v>
      </c>
      <c r="C104" s="19"/>
      <c r="D104" s="20">
        <v>3</v>
      </c>
      <c r="E104" s="21">
        <f t="shared" si="4"/>
        <v>3</v>
      </c>
      <c r="F104" s="22">
        <v>2310</v>
      </c>
      <c r="G104" s="23">
        <f t="shared" si="5"/>
        <v>2310</v>
      </c>
      <c r="H104" s="66"/>
      <c r="I104" s="64">
        <f t="shared" si="6"/>
        <v>0</v>
      </c>
      <c r="J104" s="103" t="s">
        <v>272</v>
      </c>
    </row>
    <row r="105" spans="1:15">
      <c r="A105" s="17" t="s">
        <v>82</v>
      </c>
      <c r="B105" s="18" t="s">
        <v>6</v>
      </c>
      <c r="C105" s="19">
        <v>4</v>
      </c>
      <c r="D105" s="20">
        <v>16</v>
      </c>
      <c r="E105" s="21">
        <f t="shared" si="4"/>
        <v>20</v>
      </c>
      <c r="F105" s="22">
        <v>4130</v>
      </c>
      <c r="G105" s="23">
        <f t="shared" si="5"/>
        <v>4130</v>
      </c>
      <c r="H105" s="66"/>
      <c r="I105" s="64">
        <f t="shared" si="6"/>
        <v>0</v>
      </c>
      <c r="J105" s="103" t="s">
        <v>272</v>
      </c>
      <c r="O105" s="11" t="s">
        <v>273</v>
      </c>
    </row>
    <row r="106" spans="1:15">
      <c r="A106" s="17" t="s">
        <v>83</v>
      </c>
      <c r="B106" s="18" t="s">
        <v>6</v>
      </c>
      <c r="C106" s="19"/>
      <c r="D106" s="20">
        <v>1</v>
      </c>
      <c r="E106" s="21">
        <f t="shared" si="4"/>
        <v>1</v>
      </c>
      <c r="F106" s="22">
        <v>6930</v>
      </c>
      <c r="G106" s="23">
        <f t="shared" si="5"/>
        <v>6930</v>
      </c>
      <c r="H106" s="66"/>
      <c r="I106" s="64">
        <f t="shared" si="6"/>
        <v>0</v>
      </c>
      <c r="J106" s="103" t="s">
        <v>272</v>
      </c>
    </row>
    <row r="107" spans="1:15">
      <c r="A107" s="17" t="s">
        <v>84</v>
      </c>
      <c r="B107" s="18" t="s">
        <v>6</v>
      </c>
      <c r="C107" s="19"/>
      <c r="D107" s="20">
        <v>4</v>
      </c>
      <c r="E107" s="21">
        <f t="shared" si="4"/>
        <v>4</v>
      </c>
      <c r="F107" s="22">
        <v>10889</v>
      </c>
      <c r="G107" s="23">
        <f t="shared" si="5"/>
        <v>10889</v>
      </c>
      <c r="H107" s="66"/>
      <c r="I107" s="64">
        <f t="shared" si="6"/>
        <v>0</v>
      </c>
      <c r="J107" s="103" t="s">
        <v>272</v>
      </c>
    </row>
    <row r="108" spans="1:15">
      <c r="A108" s="17" t="s">
        <v>85</v>
      </c>
      <c r="B108" s="18" t="s">
        <v>6</v>
      </c>
      <c r="C108" s="19"/>
      <c r="D108" s="20">
        <v>1</v>
      </c>
      <c r="E108" s="21">
        <f t="shared" si="4"/>
        <v>1</v>
      </c>
      <c r="F108" s="22">
        <v>3885</v>
      </c>
      <c r="G108" s="23">
        <f t="shared" si="5"/>
        <v>3885</v>
      </c>
      <c r="H108" s="66"/>
      <c r="I108" s="64">
        <f t="shared" si="6"/>
        <v>0</v>
      </c>
      <c r="J108" s="103" t="s">
        <v>272</v>
      </c>
    </row>
    <row r="109" spans="1:15">
      <c r="A109" s="17" t="s">
        <v>86</v>
      </c>
      <c r="B109" s="18" t="s">
        <v>6</v>
      </c>
      <c r="C109" s="19"/>
      <c r="D109" s="20">
        <v>1</v>
      </c>
      <c r="E109" s="21">
        <f t="shared" si="4"/>
        <v>1</v>
      </c>
      <c r="F109" s="22">
        <v>4565</v>
      </c>
      <c r="G109" s="23">
        <f t="shared" si="5"/>
        <v>4565</v>
      </c>
      <c r="H109" s="66"/>
      <c r="I109" s="64">
        <f t="shared" si="6"/>
        <v>0</v>
      </c>
      <c r="J109" s="103" t="s">
        <v>272</v>
      </c>
    </row>
    <row r="110" spans="1:15">
      <c r="A110" s="17" t="s">
        <v>87</v>
      </c>
      <c r="B110" s="18" t="s">
        <v>6</v>
      </c>
      <c r="C110" s="19">
        <v>4</v>
      </c>
      <c r="D110" s="20">
        <v>13</v>
      </c>
      <c r="E110" s="21">
        <f t="shared" si="4"/>
        <v>17</v>
      </c>
      <c r="F110" s="22">
        <v>4480</v>
      </c>
      <c r="G110" s="23">
        <f t="shared" si="5"/>
        <v>4480</v>
      </c>
      <c r="H110" s="66"/>
      <c r="I110" s="64">
        <f t="shared" si="6"/>
        <v>0</v>
      </c>
      <c r="J110" s="103" t="s">
        <v>272</v>
      </c>
    </row>
    <row r="111" spans="1:15">
      <c r="A111" s="17" t="s">
        <v>88</v>
      </c>
      <c r="B111" s="18" t="s">
        <v>6</v>
      </c>
      <c r="C111" s="19">
        <v>1</v>
      </c>
      <c r="D111" s="20"/>
      <c r="E111" s="21">
        <f t="shared" si="4"/>
        <v>1</v>
      </c>
      <c r="F111" s="22">
        <v>6335.77</v>
      </c>
      <c r="G111" s="23">
        <f t="shared" si="5"/>
        <v>6335.77</v>
      </c>
      <c r="H111" s="66"/>
      <c r="I111" s="64">
        <f t="shared" si="6"/>
        <v>0</v>
      </c>
      <c r="J111" s="103" t="s">
        <v>272</v>
      </c>
    </row>
    <row r="112" spans="1:15">
      <c r="A112" s="17" t="s">
        <v>89</v>
      </c>
      <c r="B112" s="18" t="s">
        <v>6</v>
      </c>
      <c r="C112" s="19">
        <v>2</v>
      </c>
      <c r="D112" s="20">
        <v>2</v>
      </c>
      <c r="E112" s="21">
        <f t="shared" si="4"/>
        <v>4</v>
      </c>
      <c r="F112" s="22">
        <v>7699</v>
      </c>
      <c r="G112" s="23">
        <f t="shared" si="5"/>
        <v>7698.9999999999991</v>
      </c>
      <c r="H112" s="66"/>
      <c r="I112" s="64">
        <f t="shared" si="6"/>
        <v>0</v>
      </c>
      <c r="J112" s="103" t="s">
        <v>272</v>
      </c>
    </row>
    <row r="113" spans="1:10">
      <c r="A113" s="17" t="s">
        <v>90</v>
      </c>
      <c r="B113" s="18" t="s">
        <v>6</v>
      </c>
      <c r="C113" s="19">
        <v>22</v>
      </c>
      <c r="D113" s="20">
        <v>24</v>
      </c>
      <c r="E113" s="21">
        <f t="shared" si="4"/>
        <v>46</v>
      </c>
      <c r="F113" s="22">
        <v>96.15</v>
      </c>
      <c r="G113" s="23">
        <f t="shared" si="5"/>
        <v>96.15</v>
      </c>
      <c r="H113" s="66"/>
      <c r="I113" s="64">
        <f t="shared" si="6"/>
        <v>0</v>
      </c>
      <c r="J113" s="103" t="s">
        <v>272</v>
      </c>
    </row>
    <row r="114" spans="1:10">
      <c r="A114" s="17" t="s">
        <v>247</v>
      </c>
      <c r="B114" s="18" t="s">
        <v>6</v>
      </c>
      <c r="C114" s="19">
        <v>6</v>
      </c>
      <c r="D114" s="20">
        <v>83</v>
      </c>
      <c r="E114" s="21">
        <f t="shared" si="4"/>
        <v>89</v>
      </c>
      <c r="F114" s="22">
        <v>788.46</v>
      </c>
      <c r="G114" s="23">
        <f t="shared" si="5"/>
        <v>788.46</v>
      </c>
      <c r="H114" s="66"/>
      <c r="I114" s="64">
        <f t="shared" si="6"/>
        <v>0</v>
      </c>
      <c r="J114" s="104"/>
    </row>
    <row r="115" spans="1:10">
      <c r="A115" s="17" t="s">
        <v>246</v>
      </c>
      <c r="B115" s="18" t="s">
        <v>10</v>
      </c>
      <c r="C115" s="19">
        <v>36</v>
      </c>
      <c r="D115" s="20">
        <v>453</v>
      </c>
      <c r="E115" s="21">
        <f t="shared" si="4"/>
        <v>489</v>
      </c>
      <c r="F115" s="22">
        <v>47.4</v>
      </c>
      <c r="G115" s="23">
        <f t="shared" si="5"/>
        <v>47.4</v>
      </c>
      <c r="H115" s="66"/>
      <c r="I115" s="64">
        <f t="shared" si="6"/>
        <v>0</v>
      </c>
      <c r="J115" s="103" t="s">
        <v>272</v>
      </c>
    </row>
    <row r="116" spans="1:10">
      <c r="A116" s="17" t="s">
        <v>91</v>
      </c>
      <c r="B116" s="18" t="s">
        <v>10</v>
      </c>
      <c r="C116" s="19"/>
      <c r="D116" s="20">
        <v>798</v>
      </c>
      <c r="E116" s="21">
        <f t="shared" si="4"/>
        <v>798</v>
      </c>
      <c r="F116" s="22">
        <v>30.3</v>
      </c>
      <c r="G116" s="23">
        <f t="shared" si="5"/>
        <v>30.3</v>
      </c>
      <c r="H116" s="66"/>
      <c r="I116" s="64">
        <f t="shared" si="6"/>
        <v>0</v>
      </c>
      <c r="J116" s="103" t="s">
        <v>272</v>
      </c>
    </row>
    <row r="117" spans="1:10">
      <c r="A117" s="17" t="s">
        <v>92</v>
      </c>
      <c r="B117" s="18" t="s">
        <v>10</v>
      </c>
      <c r="C117" s="19">
        <v>18</v>
      </c>
      <c r="D117" s="20">
        <v>220</v>
      </c>
      <c r="E117" s="21">
        <f t="shared" si="4"/>
        <v>238</v>
      </c>
      <c r="F117" s="22">
        <v>30.3</v>
      </c>
      <c r="G117" s="23">
        <f t="shared" si="5"/>
        <v>30.3</v>
      </c>
      <c r="H117" s="66"/>
      <c r="I117" s="64">
        <f t="shared" si="6"/>
        <v>0</v>
      </c>
      <c r="J117" s="103" t="s">
        <v>272</v>
      </c>
    </row>
    <row r="118" spans="1:10">
      <c r="A118" s="17" t="s">
        <v>245</v>
      </c>
      <c r="B118" s="18" t="s">
        <v>10</v>
      </c>
      <c r="C118" s="19">
        <v>13</v>
      </c>
      <c r="D118" s="20"/>
      <c r="E118" s="21">
        <f t="shared" si="4"/>
        <v>13</v>
      </c>
      <c r="F118" s="22">
        <v>151.19</v>
      </c>
      <c r="G118" s="23">
        <f t="shared" si="5"/>
        <v>151.19</v>
      </c>
      <c r="H118" s="66"/>
      <c r="I118" s="64">
        <f t="shared" si="6"/>
        <v>0</v>
      </c>
      <c r="J118" s="103" t="s">
        <v>272</v>
      </c>
    </row>
    <row r="119" spans="1:10">
      <c r="A119" s="17" t="s">
        <v>93</v>
      </c>
      <c r="B119" s="18" t="s">
        <v>10</v>
      </c>
      <c r="C119" s="19">
        <v>14</v>
      </c>
      <c r="D119" s="20">
        <v>102</v>
      </c>
      <c r="E119" s="21">
        <f t="shared" si="4"/>
        <v>116</v>
      </c>
      <c r="F119" s="22">
        <v>111.59</v>
      </c>
      <c r="G119" s="23">
        <f t="shared" si="5"/>
        <v>111.59000000000002</v>
      </c>
      <c r="H119" s="66"/>
      <c r="I119" s="64">
        <f t="shared" si="6"/>
        <v>0</v>
      </c>
      <c r="J119" s="103" t="s">
        <v>272</v>
      </c>
    </row>
    <row r="120" spans="1:10">
      <c r="A120" s="17" t="s">
        <v>94</v>
      </c>
      <c r="B120" s="18" t="s">
        <v>10</v>
      </c>
      <c r="C120" s="19">
        <v>17</v>
      </c>
      <c r="D120" s="20">
        <v>141</v>
      </c>
      <c r="E120" s="21">
        <f t="shared" si="4"/>
        <v>158</v>
      </c>
      <c r="F120" s="22">
        <v>36</v>
      </c>
      <c r="G120" s="23">
        <f t="shared" si="5"/>
        <v>36</v>
      </c>
      <c r="H120" s="66"/>
      <c r="I120" s="64">
        <f t="shared" si="6"/>
        <v>0</v>
      </c>
      <c r="J120" s="103" t="s">
        <v>272</v>
      </c>
    </row>
    <row r="121" spans="1:10">
      <c r="A121" s="17" t="s">
        <v>95</v>
      </c>
      <c r="B121" s="18" t="s">
        <v>10</v>
      </c>
      <c r="C121" s="19"/>
      <c r="D121" s="20">
        <v>70</v>
      </c>
      <c r="E121" s="21">
        <f t="shared" si="4"/>
        <v>70</v>
      </c>
      <c r="F121" s="22">
        <v>30.23</v>
      </c>
      <c r="G121" s="23">
        <f t="shared" si="5"/>
        <v>30.23</v>
      </c>
      <c r="H121" s="66"/>
      <c r="I121" s="64">
        <f t="shared" si="6"/>
        <v>0</v>
      </c>
      <c r="J121" s="103" t="s">
        <v>272</v>
      </c>
    </row>
    <row r="122" spans="1:10">
      <c r="A122" s="17" t="s">
        <v>96</v>
      </c>
      <c r="B122" s="18" t="s">
        <v>10</v>
      </c>
      <c r="C122" s="19">
        <v>31</v>
      </c>
      <c r="D122" s="20">
        <v>214</v>
      </c>
      <c r="E122" s="21">
        <f t="shared" si="4"/>
        <v>245</v>
      </c>
      <c r="F122" s="22">
        <v>76</v>
      </c>
      <c r="G122" s="23">
        <f t="shared" si="5"/>
        <v>76</v>
      </c>
      <c r="H122" s="66"/>
      <c r="I122" s="64">
        <f t="shared" si="6"/>
        <v>0</v>
      </c>
      <c r="J122" s="103" t="s">
        <v>272</v>
      </c>
    </row>
    <row r="123" spans="1:10">
      <c r="A123" s="17" t="s">
        <v>97</v>
      </c>
      <c r="B123" s="18" t="s">
        <v>10</v>
      </c>
      <c r="C123" s="19"/>
      <c r="D123" s="20">
        <v>182</v>
      </c>
      <c r="E123" s="21">
        <f t="shared" si="4"/>
        <v>182</v>
      </c>
      <c r="F123" s="22">
        <v>87.1</v>
      </c>
      <c r="G123" s="23">
        <f t="shared" si="5"/>
        <v>87.1</v>
      </c>
      <c r="H123" s="66"/>
      <c r="I123" s="64">
        <f t="shared" si="6"/>
        <v>0</v>
      </c>
      <c r="J123" s="103" t="s">
        <v>272</v>
      </c>
    </row>
    <row r="124" spans="1:10">
      <c r="A124" s="17" t="s">
        <v>98</v>
      </c>
      <c r="B124" s="18" t="s">
        <v>10</v>
      </c>
      <c r="C124" s="19">
        <v>30</v>
      </c>
      <c r="D124" s="20">
        <v>224</v>
      </c>
      <c r="E124" s="21">
        <f t="shared" si="4"/>
        <v>254</v>
      </c>
      <c r="F124" s="22">
        <v>87.1</v>
      </c>
      <c r="G124" s="23">
        <f t="shared" si="5"/>
        <v>87.1</v>
      </c>
      <c r="H124" s="66"/>
      <c r="I124" s="64">
        <f t="shared" si="6"/>
        <v>0</v>
      </c>
      <c r="J124" s="103" t="s">
        <v>272</v>
      </c>
    </row>
    <row r="125" spans="1:10">
      <c r="A125" s="17" t="s">
        <v>99</v>
      </c>
      <c r="B125" s="18" t="s">
        <v>10</v>
      </c>
      <c r="C125" s="19"/>
      <c r="D125" s="20">
        <v>227</v>
      </c>
      <c r="E125" s="21">
        <f t="shared" si="4"/>
        <v>227</v>
      </c>
      <c r="F125" s="22">
        <v>275.88</v>
      </c>
      <c r="G125" s="23">
        <f t="shared" si="5"/>
        <v>275.88</v>
      </c>
      <c r="H125" s="66"/>
      <c r="I125" s="64">
        <f t="shared" si="6"/>
        <v>0</v>
      </c>
      <c r="J125" s="103" t="s">
        <v>272</v>
      </c>
    </row>
    <row r="126" spans="1:10">
      <c r="A126" s="17" t="s">
        <v>100</v>
      </c>
      <c r="B126" s="18" t="s">
        <v>10</v>
      </c>
      <c r="C126" s="19">
        <v>13</v>
      </c>
      <c r="D126" s="20">
        <v>34</v>
      </c>
      <c r="E126" s="21">
        <f t="shared" si="4"/>
        <v>47</v>
      </c>
      <c r="F126" s="22">
        <v>275.88</v>
      </c>
      <c r="G126" s="23">
        <f t="shared" si="5"/>
        <v>275.88</v>
      </c>
      <c r="H126" s="66"/>
      <c r="I126" s="64">
        <f t="shared" si="6"/>
        <v>0</v>
      </c>
      <c r="J126" s="103" t="s">
        <v>272</v>
      </c>
    </row>
    <row r="127" spans="1:10">
      <c r="A127" s="17" t="s">
        <v>101</v>
      </c>
      <c r="B127" s="18" t="s">
        <v>10</v>
      </c>
      <c r="C127" s="19"/>
      <c r="D127" s="20">
        <v>1</v>
      </c>
      <c r="E127" s="21">
        <f t="shared" si="4"/>
        <v>1</v>
      </c>
      <c r="F127" s="22">
        <v>345.6</v>
      </c>
      <c r="G127" s="23">
        <f t="shared" si="5"/>
        <v>345.6</v>
      </c>
      <c r="H127" s="66"/>
      <c r="I127" s="64">
        <f t="shared" si="6"/>
        <v>0</v>
      </c>
      <c r="J127" s="103" t="s">
        <v>272</v>
      </c>
    </row>
    <row r="128" spans="1:10">
      <c r="A128" s="17" t="s">
        <v>102</v>
      </c>
      <c r="B128" s="18" t="s">
        <v>6</v>
      </c>
      <c r="C128" s="19">
        <v>15</v>
      </c>
      <c r="D128" s="20">
        <v>36</v>
      </c>
      <c r="E128" s="21">
        <f t="shared" si="4"/>
        <v>51</v>
      </c>
      <c r="F128" s="22">
        <v>1045</v>
      </c>
      <c r="G128" s="23">
        <f t="shared" si="5"/>
        <v>1045</v>
      </c>
      <c r="H128" s="66"/>
      <c r="I128" s="64">
        <f t="shared" si="6"/>
        <v>0</v>
      </c>
      <c r="J128" s="103" t="s">
        <v>272</v>
      </c>
    </row>
    <row r="129" spans="1:10">
      <c r="A129" s="17" t="s">
        <v>103</v>
      </c>
      <c r="B129" s="18" t="s">
        <v>10</v>
      </c>
      <c r="C129" s="19">
        <v>1</v>
      </c>
      <c r="D129" s="20">
        <v>70</v>
      </c>
      <c r="E129" s="21">
        <f t="shared" si="4"/>
        <v>71</v>
      </c>
      <c r="F129" s="22">
        <v>785.4</v>
      </c>
      <c r="G129" s="23">
        <f t="shared" si="5"/>
        <v>785.4</v>
      </c>
      <c r="H129" s="66"/>
      <c r="I129" s="64">
        <f t="shared" si="6"/>
        <v>0</v>
      </c>
      <c r="J129" s="103" t="s">
        <v>272</v>
      </c>
    </row>
    <row r="130" spans="1:10">
      <c r="A130" s="17" t="s">
        <v>104</v>
      </c>
      <c r="B130" s="18" t="s">
        <v>6</v>
      </c>
      <c r="C130" s="19">
        <v>2</v>
      </c>
      <c r="D130" s="20">
        <v>7</v>
      </c>
      <c r="E130" s="21">
        <f t="shared" si="4"/>
        <v>9</v>
      </c>
      <c r="F130" s="22">
        <v>130.9</v>
      </c>
      <c r="G130" s="23">
        <f t="shared" si="5"/>
        <v>130.9</v>
      </c>
      <c r="H130" s="66"/>
      <c r="I130" s="64">
        <f t="shared" si="6"/>
        <v>0</v>
      </c>
      <c r="J130" s="103" t="s">
        <v>272</v>
      </c>
    </row>
    <row r="131" spans="1:10">
      <c r="A131" s="17" t="s">
        <v>105</v>
      </c>
      <c r="B131" s="18" t="s">
        <v>6</v>
      </c>
      <c r="C131" s="19">
        <v>1</v>
      </c>
      <c r="D131" s="20">
        <v>4</v>
      </c>
      <c r="E131" s="21">
        <f t="shared" si="4"/>
        <v>5</v>
      </c>
      <c r="F131" s="22">
        <v>164</v>
      </c>
      <c r="G131" s="23">
        <f t="shared" si="5"/>
        <v>164</v>
      </c>
      <c r="H131" s="66"/>
      <c r="I131" s="64">
        <f t="shared" si="6"/>
        <v>0</v>
      </c>
      <c r="J131" s="103" t="s">
        <v>272</v>
      </c>
    </row>
    <row r="132" spans="1:10">
      <c r="A132" s="17" t="s">
        <v>106</v>
      </c>
      <c r="B132" s="18" t="s">
        <v>6</v>
      </c>
      <c r="C132" s="19">
        <v>1</v>
      </c>
      <c r="D132" s="20">
        <v>8</v>
      </c>
      <c r="E132" s="21">
        <f t="shared" si="4"/>
        <v>9</v>
      </c>
      <c r="F132" s="22">
        <v>256.25</v>
      </c>
      <c r="G132" s="23">
        <f t="shared" si="5"/>
        <v>256.25</v>
      </c>
      <c r="H132" s="66"/>
      <c r="I132" s="64">
        <f t="shared" si="6"/>
        <v>0</v>
      </c>
      <c r="J132" s="103" t="s">
        <v>272</v>
      </c>
    </row>
    <row r="133" spans="1:10">
      <c r="A133" s="17" t="s">
        <v>269</v>
      </c>
      <c r="B133" s="18" t="s">
        <v>6</v>
      </c>
      <c r="C133" s="19"/>
      <c r="D133" s="20">
        <v>37</v>
      </c>
      <c r="E133" s="21">
        <f t="shared" si="4"/>
        <v>37</v>
      </c>
      <c r="F133" s="22">
        <v>1045</v>
      </c>
      <c r="G133" s="23">
        <f t="shared" si="5"/>
        <v>1045</v>
      </c>
      <c r="H133" s="66"/>
      <c r="I133" s="64">
        <f t="shared" si="6"/>
        <v>0</v>
      </c>
      <c r="J133" s="103" t="s">
        <v>272</v>
      </c>
    </row>
    <row r="134" spans="1:10">
      <c r="A134" s="17" t="s">
        <v>107</v>
      </c>
      <c r="B134" s="18" t="s">
        <v>6</v>
      </c>
      <c r="C134" s="19">
        <v>61</v>
      </c>
      <c r="D134" s="20">
        <v>392</v>
      </c>
      <c r="E134" s="21">
        <f t="shared" si="4"/>
        <v>453</v>
      </c>
      <c r="F134" s="22">
        <v>169</v>
      </c>
      <c r="G134" s="23">
        <f t="shared" si="5"/>
        <v>169</v>
      </c>
      <c r="H134" s="66"/>
      <c r="I134" s="64">
        <f t="shared" si="6"/>
        <v>0</v>
      </c>
      <c r="J134" s="103" t="s">
        <v>272</v>
      </c>
    </row>
    <row r="135" spans="1:10">
      <c r="A135" s="17" t="s">
        <v>108</v>
      </c>
      <c r="B135" s="18" t="s">
        <v>6</v>
      </c>
      <c r="C135" s="19">
        <v>109</v>
      </c>
      <c r="D135" s="20">
        <v>599</v>
      </c>
      <c r="E135" s="21">
        <f t="shared" si="4"/>
        <v>708</v>
      </c>
      <c r="F135" s="22">
        <v>169</v>
      </c>
      <c r="G135" s="23">
        <f t="shared" si="5"/>
        <v>169</v>
      </c>
      <c r="H135" s="66"/>
      <c r="I135" s="64">
        <f t="shared" si="6"/>
        <v>0</v>
      </c>
      <c r="J135" s="103" t="s">
        <v>272</v>
      </c>
    </row>
    <row r="136" spans="1:10">
      <c r="A136" s="17" t="s">
        <v>109</v>
      </c>
      <c r="B136" s="18" t="s">
        <v>6</v>
      </c>
      <c r="C136" s="19"/>
      <c r="D136" s="20">
        <v>12</v>
      </c>
      <c r="E136" s="21">
        <f t="shared" si="4"/>
        <v>12</v>
      </c>
      <c r="F136" s="22">
        <v>515</v>
      </c>
      <c r="G136" s="23">
        <f t="shared" si="5"/>
        <v>515</v>
      </c>
      <c r="H136" s="66"/>
      <c r="I136" s="64">
        <f t="shared" si="6"/>
        <v>0</v>
      </c>
      <c r="J136" s="103" t="s">
        <v>272</v>
      </c>
    </row>
    <row r="137" spans="1:10">
      <c r="A137" s="17" t="s">
        <v>110</v>
      </c>
      <c r="B137" s="18" t="s">
        <v>6</v>
      </c>
      <c r="C137" s="19">
        <v>2</v>
      </c>
      <c r="D137" s="20">
        <v>2</v>
      </c>
      <c r="E137" s="21">
        <f t="shared" si="4"/>
        <v>4</v>
      </c>
      <c r="F137" s="22">
        <v>515</v>
      </c>
      <c r="G137" s="23">
        <f t="shared" si="5"/>
        <v>515</v>
      </c>
      <c r="H137" s="66"/>
      <c r="I137" s="64">
        <f t="shared" si="6"/>
        <v>0</v>
      </c>
      <c r="J137" s="103" t="s">
        <v>272</v>
      </c>
    </row>
    <row r="138" spans="1:10">
      <c r="A138" s="17" t="s">
        <v>111</v>
      </c>
      <c r="B138" s="18" t="s">
        <v>6</v>
      </c>
      <c r="C138" s="19"/>
      <c r="D138" s="20">
        <v>5</v>
      </c>
      <c r="E138" s="21">
        <f t="shared" si="4"/>
        <v>5</v>
      </c>
      <c r="F138" s="22">
        <v>1610</v>
      </c>
      <c r="G138" s="23">
        <f t="shared" si="5"/>
        <v>1610.0000000000002</v>
      </c>
      <c r="H138" s="66"/>
      <c r="I138" s="64">
        <f t="shared" si="6"/>
        <v>0</v>
      </c>
      <c r="J138" s="103" t="s">
        <v>272</v>
      </c>
    </row>
    <row r="139" spans="1:10">
      <c r="A139" s="17" t="s">
        <v>270</v>
      </c>
      <c r="B139" s="18" t="s">
        <v>6</v>
      </c>
      <c r="C139" s="19">
        <v>17</v>
      </c>
      <c r="D139" s="20">
        <v>70</v>
      </c>
      <c r="E139" s="21">
        <f t="shared" si="4"/>
        <v>87</v>
      </c>
      <c r="F139" s="22">
        <v>136</v>
      </c>
      <c r="G139" s="23">
        <f t="shared" si="5"/>
        <v>136</v>
      </c>
      <c r="H139" s="66"/>
      <c r="I139" s="64">
        <f t="shared" si="6"/>
        <v>0</v>
      </c>
      <c r="J139" s="103" t="s">
        <v>272</v>
      </c>
    </row>
    <row r="140" spans="1:10">
      <c r="A140" s="17" t="s">
        <v>112</v>
      </c>
      <c r="B140" s="18" t="s">
        <v>6</v>
      </c>
      <c r="C140" s="19"/>
      <c r="D140" s="20">
        <v>2</v>
      </c>
      <c r="E140" s="21">
        <f t="shared" si="4"/>
        <v>2</v>
      </c>
      <c r="F140" s="22">
        <v>560</v>
      </c>
      <c r="G140" s="23">
        <f t="shared" si="5"/>
        <v>560</v>
      </c>
      <c r="H140" s="66"/>
      <c r="I140" s="64">
        <f t="shared" si="6"/>
        <v>0</v>
      </c>
      <c r="J140" s="103" t="s">
        <v>272</v>
      </c>
    </row>
    <row r="141" spans="1:10">
      <c r="A141" s="17" t="s">
        <v>113</v>
      </c>
      <c r="B141" s="18" t="s">
        <v>6</v>
      </c>
      <c r="C141" s="19">
        <v>15</v>
      </c>
      <c r="D141" s="20">
        <v>18</v>
      </c>
      <c r="E141" s="21">
        <f t="shared" ref="E141:E202" si="7">SUM(C141:D141)</f>
        <v>33</v>
      </c>
      <c r="F141" s="22">
        <v>310</v>
      </c>
      <c r="G141" s="23">
        <f t="shared" si="5"/>
        <v>310</v>
      </c>
      <c r="H141" s="66"/>
      <c r="I141" s="64">
        <f t="shared" si="6"/>
        <v>0</v>
      </c>
      <c r="J141" s="103" t="s">
        <v>272</v>
      </c>
    </row>
    <row r="142" spans="1:10">
      <c r="A142" s="17" t="s">
        <v>114</v>
      </c>
      <c r="B142" s="18" t="s">
        <v>6</v>
      </c>
      <c r="C142" s="19"/>
      <c r="D142" s="20">
        <v>138</v>
      </c>
      <c r="E142" s="21">
        <f t="shared" si="7"/>
        <v>138</v>
      </c>
      <c r="F142" s="22">
        <v>169</v>
      </c>
      <c r="G142" s="23">
        <f t="shared" si="5"/>
        <v>169</v>
      </c>
      <c r="H142" s="66"/>
      <c r="I142" s="64">
        <f t="shared" si="6"/>
        <v>0</v>
      </c>
      <c r="J142" s="103" t="s">
        <v>272</v>
      </c>
    </row>
    <row r="143" spans="1:10">
      <c r="A143" s="17" t="s">
        <v>115</v>
      </c>
      <c r="B143" s="18" t="s">
        <v>6</v>
      </c>
      <c r="C143" s="19"/>
      <c r="D143" s="20">
        <v>5</v>
      </c>
      <c r="E143" s="21">
        <f t="shared" si="7"/>
        <v>5</v>
      </c>
      <c r="F143" s="22">
        <v>185.9</v>
      </c>
      <c r="G143" s="23">
        <f t="shared" si="5"/>
        <v>185.9</v>
      </c>
      <c r="H143" s="66"/>
      <c r="I143" s="64">
        <f t="shared" si="6"/>
        <v>0</v>
      </c>
      <c r="J143" s="103" t="s">
        <v>272</v>
      </c>
    </row>
    <row r="144" spans="1:10">
      <c r="A144" s="17" t="s">
        <v>116</v>
      </c>
      <c r="B144" s="18" t="s">
        <v>6</v>
      </c>
      <c r="C144" s="19"/>
      <c r="D144" s="20">
        <v>3</v>
      </c>
      <c r="E144" s="21">
        <f t="shared" si="7"/>
        <v>3</v>
      </c>
      <c r="F144" s="22">
        <v>192.5</v>
      </c>
      <c r="G144" s="23">
        <f t="shared" ref="G144:G205" si="8">F144/100*(100-$N$1)</f>
        <v>192.5</v>
      </c>
      <c r="H144" s="66"/>
      <c r="I144" s="64">
        <f t="shared" ref="I144:I205" si="9">G144*H144</f>
        <v>0</v>
      </c>
      <c r="J144" s="103" t="s">
        <v>272</v>
      </c>
    </row>
    <row r="145" spans="1:10">
      <c r="A145" s="17" t="s">
        <v>117</v>
      </c>
      <c r="B145" s="18" t="s">
        <v>6</v>
      </c>
      <c r="C145" s="19"/>
      <c r="D145" s="20">
        <v>232</v>
      </c>
      <c r="E145" s="21">
        <f t="shared" si="7"/>
        <v>232</v>
      </c>
      <c r="F145" s="22">
        <v>71.5</v>
      </c>
      <c r="G145" s="23">
        <f t="shared" si="8"/>
        <v>71.5</v>
      </c>
      <c r="H145" s="66"/>
      <c r="I145" s="64">
        <f t="shared" si="9"/>
        <v>0</v>
      </c>
      <c r="J145" s="103" t="s">
        <v>272</v>
      </c>
    </row>
    <row r="146" spans="1:10">
      <c r="A146" s="17" t="s">
        <v>118</v>
      </c>
      <c r="B146" s="18" t="s">
        <v>6</v>
      </c>
      <c r="C146" s="19">
        <v>6</v>
      </c>
      <c r="D146" s="20">
        <v>10</v>
      </c>
      <c r="E146" s="21">
        <f t="shared" si="7"/>
        <v>16</v>
      </c>
      <c r="F146" s="22">
        <v>222.19</v>
      </c>
      <c r="G146" s="23">
        <f t="shared" si="8"/>
        <v>222.18999999999997</v>
      </c>
      <c r="H146" s="66"/>
      <c r="I146" s="64">
        <f t="shared" si="9"/>
        <v>0</v>
      </c>
      <c r="J146" s="103" t="s">
        <v>272</v>
      </c>
    </row>
    <row r="147" spans="1:10">
      <c r="A147" s="17" t="s">
        <v>119</v>
      </c>
      <c r="B147" s="18" t="s">
        <v>6</v>
      </c>
      <c r="C147" s="19"/>
      <c r="D147" s="20">
        <v>2</v>
      </c>
      <c r="E147" s="21">
        <f t="shared" si="7"/>
        <v>2</v>
      </c>
      <c r="F147" s="22">
        <v>180.4</v>
      </c>
      <c r="G147" s="23">
        <f t="shared" si="8"/>
        <v>180.4</v>
      </c>
      <c r="H147" s="66"/>
      <c r="I147" s="64">
        <f t="shared" si="9"/>
        <v>0</v>
      </c>
      <c r="J147" s="103" t="s">
        <v>272</v>
      </c>
    </row>
    <row r="148" spans="1:10">
      <c r="A148" s="17" t="s">
        <v>120</v>
      </c>
      <c r="B148" s="18" t="s">
        <v>6</v>
      </c>
      <c r="C148" s="19"/>
      <c r="D148" s="20">
        <v>7</v>
      </c>
      <c r="E148" s="21">
        <f t="shared" si="7"/>
        <v>7</v>
      </c>
      <c r="F148" s="22">
        <v>157.30000000000001</v>
      </c>
      <c r="G148" s="23">
        <f t="shared" si="8"/>
        <v>157.30000000000001</v>
      </c>
      <c r="H148" s="66"/>
      <c r="I148" s="64">
        <f t="shared" si="9"/>
        <v>0</v>
      </c>
      <c r="J148" s="103" t="s">
        <v>272</v>
      </c>
    </row>
    <row r="149" spans="1:10">
      <c r="A149" s="17" t="s">
        <v>121</v>
      </c>
      <c r="B149" s="18" t="s">
        <v>6</v>
      </c>
      <c r="C149" s="19"/>
      <c r="D149" s="20">
        <v>74</v>
      </c>
      <c r="E149" s="21">
        <f t="shared" si="7"/>
        <v>74</v>
      </c>
      <c r="F149" s="22">
        <v>192.5</v>
      </c>
      <c r="G149" s="23">
        <f t="shared" si="8"/>
        <v>192.5</v>
      </c>
      <c r="H149" s="66"/>
      <c r="I149" s="64">
        <f t="shared" si="9"/>
        <v>0</v>
      </c>
      <c r="J149" s="103" t="s">
        <v>272</v>
      </c>
    </row>
    <row r="150" spans="1:10">
      <c r="A150" s="17" t="s">
        <v>122</v>
      </c>
      <c r="B150" s="18" t="s">
        <v>6</v>
      </c>
      <c r="C150" s="19">
        <v>6</v>
      </c>
      <c r="D150" s="20">
        <v>20</v>
      </c>
      <c r="E150" s="21">
        <f t="shared" si="7"/>
        <v>26</v>
      </c>
      <c r="F150" s="22">
        <v>357.5</v>
      </c>
      <c r="G150" s="23">
        <f t="shared" si="8"/>
        <v>357.5</v>
      </c>
      <c r="H150" s="66"/>
      <c r="I150" s="64">
        <f t="shared" si="9"/>
        <v>0</v>
      </c>
      <c r="J150" s="103" t="s">
        <v>272</v>
      </c>
    </row>
    <row r="151" spans="1:10">
      <c r="A151" s="17" t="s">
        <v>123</v>
      </c>
      <c r="B151" s="18" t="s">
        <v>6</v>
      </c>
      <c r="C151" s="19"/>
      <c r="D151" s="20">
        <v>28</v>
      </c>
      <c r="E151" s="21">
        <f t="shared" si="7"/>
        <v>28</v>
      </c>
      <c r="F151" s="22">
        <v>357.5</v>
      </c>
      <c r="G151" s="23">
        <f t="shared" si="8"/>
        <v>357.5</v>
      </c>
      <c r="H151" s="66"/>
      <c r="I151" s="64">
        <f t="shared" si="9"/>
        <v>0</v>
      </c>
      <c r="J151" s="103" t="s">
        <v>272</v>
      </c>
    </row>
    <row r="152" spans="1:10">
      <c r="A152" s="17" t="s">
        <v>124</v>
      </c>
      <c r="B152" s="18" t="s">
        <v>6</v>
      </c>
      <c r="C152" s="19">
        <v>3</v>
      </c>
      <c r="D152" s="20">
        <v>3</v>
      </c>
      <c r="E152" s="21">
        <f t="shared" si="7"/>
        <v>6</v>
      </c>
      <c r="F152" s="22">
        <v>639</v>
      </c>
      <c r="G152" s="23">
        <f t="shared" si="8"/>
        <v>639</v>
      </c>
      <c r="H152" s="66"/>
      <c r="I152" s="64">
        <f t="shared" si="9"/>
        <v>0</v>
      </c>
      <c r="J152" s="103" t="s">
        <v>272</v>
      </c>
    </row>
    <row r="153" spans="1:10">
      <c r="A153" s="17" t="s">
        <v>125</v>
      </c>
      <c r="B153" s="18" t="s">
        <v>6</v>
      </c>
      <c r="C153" s="19">
        <v>6</v>
      </c>
      <c r="D153" s="20">
        <v>5</v>
      </c>
      <c r="E153" s="21">
        <f t="shared" si="7"/>
        <v>11</v>
      </c>
      <c r="F153" s="22">
        <v>469.7</v>
      </c>
      <c r="G153" s="23">
        <f t="shared" si="8"/>
        <v>469.7</v>
      </c>
      <c r="H153" s="66"/>
      <c r="I153" s="64">
        <f t="shared" si="9"/>
        <v>0</v>
      </c>
      <c r="J153" s="103" t="s">
        <v>272</v>
      </c>
    </row>
    <row r="154" spans="1:10">
      <c r="A154" s="17" t="s">
        <v>126</v>
      </c>
      <c r="B154" s="18" t="s">
        <v>6</v>
      </c>
      <c r="C154" s="19">
        <v>10</v>
      </c>
      <c r="D154" s="20">
        <v>45</v>
      </c>
      <c r="E154" s="21">
        <f t="shared" si="7"/>
        <v>55</v>
      </c>
      <c r="F154" s="22">
        <v>438.9</v>
      </c>
      <c r="G154" s="23">
        <f t="shared" si="8"/>
        <v>438.89999999999992</v>
      </c>
      <c r="H154" s="66"/>
      <c r="I154" s="64">
        <f t="shared" si="9"/>
        <v>0</v>
      </c>
      <c r="J154" s="103" t="s">
        <v>272</v>
      </c>
    </row>
    <row r="155" spans="1:10">
      <c r="A155" s="17" t="s">
        <v>127</v>
      </c>
      <c r="B155" s="18" t="s">
        <v>6</v>
      </c>
      <c r="C155" s="19"/>
      <c r="D155" s="20">
        <v>5</v>
      </c>
      <c r="E155" s="21">
        <f t="shared" si="7"/>
        <v>5</v>
      </c>
      <c r="F155" s="22">
        <v>687.5</v>
      </c>
      <c r="G155" s="23">
        <f t="shared" si="8"/>
        <v>687.5</v>
      </c>
      <c r="H155" s="66"/>
      <c r="I155" s="64">
        <f t="shared" si="9"/>
        <v>0</v>
      </c>
      <c r="J155" s="103" t="s">
        <v>272</v>
      </c>
    </row>
    <row r="156" spans="1:10">
      <c r="A156" s="17" t="s">
        <v>128</v>
      </c>
      <c r="B156" s="18" t="s">
        <v>6</v>
      </c>
      <c r="C156" s="19">
        <v>3</v>
      </c>
      <c r="D156" s="20">
        <v>76</v>
      </c>
      <c r="E156" s="21">
        <f t="shared" si="7"/>
        <v>79</v>
      </c>
      <c r="F156" s="22">
        <v>970</v>
      </c>
      <c r="G156" s="23">
        <f t="shared" si="8"/>
        <v>969.99999999999989</v>
      </c>
      <c r="H156" s="66"/>
      <c r="I156" s="64">
        <f t="shared" si="9"/>
        <v>0</v>
      </c>
      <c r="J156" s="103" t="s">
        <v>272</v>
      </c>
    </row>
    <row r="157" spans="1:10">
      <c r="A157" s="17" t="s">
        <v>129</v>
      </c>
      <c r="B157" s="18" t="s">
        <v>6</v>
      </c>
      <c r="C157" s="19">
        <v>19</v>
      </c>
      <c r="D157" s="20">
        <v>98</v>
      </c>
      <c r="E157" s="21">
        <f t="shared" si="7"/>
        <v>117</v>
      </c>
      <c r="F157" s="22">
        <v>71.5</v>
      </c>
      <c r="G157" s="23">
        <f t="shared" si="8"/>
        <v>71.5</v>
      </c>
      <c r="H157" s="66"/>
      <c r="I157" s="64">
        <f t="shared" si="9"/>
        <v>0</v>
      </c>
      <c r="J157" s="103" t="s">
        <v>272</v>
      </c>
    </row>
    <row r="158" spans="1:10">
      <c r="A158" s="17" t="s">
        <v>130</v>
      </c>
      <c r="B158" s="18" t="s">
        <v>6</v>
      </c>
      <c r="C158" s="19"/>
      <c r="D158" s="20">
        <v>85</v>
      </c>
      <c r="E158" s="21">
        <f t="shared" si="7"/>
        <v>85</v>
      </c>
      <c r="F158" s="22">
        <v>86.9</v>
      </c>
      <c r="G158" s="23">
        <f t="shared" si="8"/>
        <v>86.9</v>
      </c>
      <c r="H158" s="66"/>
      <c r="I158" s="64">
        <f t="shared" si="9"/>
        <v>0</v>
      </c>
      <c r="J158" s="103" t="s">
        <v>272</v>
      </c>
    </row>
    <row r="159" spans="1:10">
      <c r="A159" s="17" t="s">
        <v>131</v>
      </c>
      <c r="B159" s="18" t="s">
        <v>6</v>
      </c>
      <c r="C159" s="19">
        <v>8</v>
      </c>
      <c r="D159" s="20">
        <v>38</v>
      </c>
      <c r="E159" s="21">
        <f t="shared" si="7"/>
        <v>46</v>
      </c>
      <c r="F159" s="22">
        <v>169</v>
      </c>
      <c r="G159" s="23">
        <f t="shared" si="8"/>
        <v>169</v>
      </c>
      <c r="H159" s="66"/>
      <c r="I159" s="64">
        <f t="shared" si="9"/>
        <v>0</v>
      </c>
      <c r="J159" s="103" t="s">
        <v>272</v>
      </c>
    </row>
    <row r="160" spans="1:10">
      <c r="A160" s="17" t="s">
        <v>132</v>
      </c>
      <c r="B160" s="18" t="s">
        <v>6</v>
      </c>
      <c r="C160" s="19">
        <v>7</v>
      </c>
      <c r="D160" s="20">
        <v>36</v>
      </c>
      <c r="E160" s="21">
        <f t="shared" si="7"/>
        <v>43</v>
      </c>
      <c r="F160" s="22">
        <v>687.5</v>
      </c>
      <c r="G160" s="23">
        <f t="shared" si="8"/>
        <v>687.5</v>
      </c>
      <c r="H160" s="66"/>
      <c r="I160" s="64">
        <f t="shared" si="9"/>
        <v>0</v>
      </c>
      <c r="J160" s="103" t="s">
        <v>272</v>
      </c>
    </row>
    <row r="161" spans="1:10">
      <c r="A161" s="17" t="s">
        <v>133</v>
      </c>
      <c r="B161" s="18" t="s">
        <v>6</v>
      </c>
      <c r="C161" s="19">
        <v>15</v>
      </c>
      <c r="D161" s="20">
        <v>28</v>
      </c>
      <c r="E161" s="21">
        <f t="shared" si="7"/>
        <v>43</v>
      </c>
      <c r="F161" s="22">
        <v>207</v>
      </c>
      <c r="G161" s="23">
        <f t="shared" si="8"/>
        <v>206.99999999999997</v>
      </c>
      <c r="H161" s="66"/>
      <c r="I161" s="64">
        <f t="shared" si="9"/>
        <v>0</v>
      </c>
      <c r="J161" s="103" t="s">
        <v>272</v>
      </c>
    </row>
    <row r="162" spans="1:10">
      <c r="A162" s="17" t="s">
        <v>134</v>
      </c>
      <c r="B162" s="18" t="s">
        <v>6</v>
      </c>
      <c r="C162" s="19">
        <v>4</v>
      </c>
      <c r="D162" s="20">
        <v>232</v>
      </c>
      <c r="E162" s="21">
        <f t="shared" si="7"/>
        <v>236</v>
      </c>
      <c r="F162" s="22">
        <v>1342</v>
      </c>
      <c r="G162" s="23">
        <f t="shared" si="8"/>
        <v>1342</v>
      </c>
      <c r="H162" s="66"/>
      <c r="I162" s="64">
        <f t="shared" si="9"/>
        <v>0</v>
      </c>
      <c r="J162" s="103" t="s">
        <v>272</v>
      </c>
    </row>
    <row r="163" spans="1:10">
      <c r="A163" s="17" t="s">
        <v>135</v>
      </c>
      <c r="B163" s="18" t="s">
        <v>6</v>
      </c>
      <c r="C163" s="19"/>
      <c r="D163" s="20">
        <v>3</v>
      </c>
      <c r="E163" s="21">
        <f t="shared" si="7"/>
        <v>3</v>
      </c>
      <c r="F163" s="22">
        <v>1145</v>
      </c>
      <c r="G163" s="23">
        <f t="shared" si="8"/>
        <v>1145</v>
      </c>
      <c r="H163" s="66"/>
      <c r="I163" s="64">
        <f t="shared" si="9"/>
        <v>0</v>
      </c>
      <c r="J163" s="103" t="s">
        <v>272</v>
      </c>
    </row>
    <row r="164" spans="1:10">
      <c r="A164" s="17" t="s">
        <v>136</v>
      </c>
      <c r="B164" s="18" t="s">
        <v>6</v>
      </c>
      <c r="C164" s="19"/>
      <c r="D164" s="20">
        <v>2</v>
      </c>
      <c r="E164" s="21">
        <f t="shared" si="7"/>
        <v>2</v>
      </c>
      <c r="F164" s="22">
        <v>1342</v>
      </c>
      <c r="G164" s="23">
        <f t="shared" si="8"/>
        <v>1342</v>
      </c>
      <c r="H164" s="66"/>
      <c r="I164" s="64">
        <f t="shared" si="9"/>
        <v>0</v>
      </c>
      <c r="J164" s="103" t="s">
        <v>272</v>
      </c>
    </row>
    <row r="165" spans="1:10">
      <c r="A165" s="17" t="s">
        <v>137</v>
      </c>
      <c r="B165" s="18" t="s">
        <v>6</v>
      </c>
      <c r="C165" s="19">
        <v>9</v>
      </c>
      <c r="D165" s="20"/>
      <c r="E165" s="21">
        <f t="shared" si="7"/>
        <v>9</v>
      </c>
      <c r="F165" s="22">
        <v>745</v>
      </c>
      <c r="G165" s="23">
        <f t="shared" si="8"/>
        <v>745</v>
      </c>
      <c r="H165" s="66"/>
      <c r="I165" s="64">
        <f t="shared" si="9"/>
        <v>0</v>
      </c>
      <c r="J165" s="103" t="s">
        <v>272</v>
      </c>
    </row>
    <row r="166" spans="1:10">
      <c r="A166" s="17" t="s">
        <v>138</v>
      </c>
      <c r="B166" s="18" t="s">
        <v>6</v>
      </c>
      <c r="C166" s="19">
        <v>7</v>
      </c>
      <c r="D166" s="20"/>
      <c r="E166" s="21">
        <f t="shared" si="7"/>
        <v>7</v>
      </c>
      <c r="F166" s="22">
        <v>318</v>
      </c>
      <c r="G166" s="23">
        <f t="shared" si="8"/>
        <v>318</v>
      </c>
      <c r="H166" s="66"/>
      <c r="I166" s="64">
        <f t="shared" si="9"/>
        <v>0</v>
      </c>
      <c r="J166" s="103" t="s">
        <v>272</v>
      </c>
    </row>
    <row r="167" spans="1:10">
      <c r="A167" s="17" t="s">
        <v>139</v>
      </c>
      <c r="B167" s="18" t="s">
        <v>6</v>
      </c>
      <c r="C167" s="19"/>
      <c r="D167" s="20">
        <v>20</v>
      </c>
      <c r="E167" s="21">
        <f t="shared" si="7"/>
        <v>20</v>
      </c>
      <c r="F167" s="22">
        <v>373</v>
      </c>
      <c r="G167" s="23">
        <f t="shared" si="8"/>
        <v>373</v>
      </c>
      <c r="H167" s="66"/>
      <c r="I167" s="64">
        <f t="shared" si="9"/>
        <v>0</v>
      </c>
      <c r="J167" s="103" t="s">
        <v>272</v>
      </c>
    </row>
    <row r="168" spans="1:10">
      <c r="A168" s="17" t="s">
        <v>140</v>
      </c>
      <c r="B168" s="18" t="s">
        <v>6</v>
      </c>
      <c r="C168" s="19">
        <v>12</v>
      </c>
      <c r="D168" s="20">
        <v>124</v>
      </c>
      <c r="E168" s="21">
        <f t="shared" si="7"/>
        <v>136</v>
      </c>
      <c r="F168" s="22">
        <v>648</v>
      </c>
      <c r="G168" s="23">
        <f t="shared" si="8"/>
        <v>648</v>
      </c>
      <c r="H168" s="66"/>
      <c r="I168" s="64">
        <f t="shared" si="9"/>
        <v>0</v>
      </c>
      <c r="J168" s="103" t="s">
        <v>272</v>
      </c>
    </row>
    <row r="169" spans="1:10">
      <c r="A169" s="17" t="s">
        <v>141</v>
      </c>
      <c r="B169" s="18" t="s">
        <v>6</v>
      </c>
      <c r="C169" s="19">
        <v>1</v>
      </c>
      <c r="D169" s="20"/>
      <c r="E169" s="21">
        <f t="shared" si="7"/>
        <v>1</v>
      </c>
      <c r="F169" s="22">
        <v>735</v>
      </c>
      <c r="G169" s="23">
        <f t="shared" si="8"/>
        <v>735</v>
      </c>
      <c r="H169" s="66"/>
      <c r="I169" s="64">
        <f t="shared" si="9"/>
        <v>0</v>
      </c>
      <c r="J169" s="103" t="s">
        <v>272</v>
      </c>
    </row>
    <row r="170" spans="1:10">
      <c r="A170" s="17" t="s">
        <v>142</v>
      </c>
      <c r="B170" s="18" t="s">
        <v>6</v>
      </c>
      <c r="C170" s="19"/>
      <c r="D170" s="20">
        <v>8</v>
      </c>
      <c r="E170" s="21">
        <f t="shared" si="7"/>
        <v>8</v>
      </c>
      <c r="F170" s="22">
        <v>735</v>
      </c>
      <c r="G170" s="23">
        <f t="shared" si="8"/>
        <v>735</v>
      </c>
      <c r="H170" s="66"/>
      <c r="I170" s="64">
        <f t="shared" si="9"/>
        <v>0</v>
      </c>
      <c r="J170" s="103" t="s">
        <v>272</v>
      </c>
    </row>
    <row r="171" spans="1:10">
      <c r="A171" s="17" t="s">
        <v>143</v>
      </c>
      <c r="B171" s="18" t="s">
        <v>6</v>
      </c>
      <c r="C171" s="19"/>
      <c r="D171" s="20">
        <v>60</v>
      </c>
      <c r="E171" s="21">
        <f t="shared" si="7"/>
        <v>60</v>
      </c>
      <c r="F171" s="22">
        <v>659</v>
      </c>
      <c r="G171" s="23">
        <f t="shared" si="8"/>
        <v>659</v>
      </c>
      <c r="H171" s="66"/>
      <c r="I171" s="64">
        <f t="shared" si="9"/>
        <v>0</v>
      </c>
      <c r="J171" s="103" t="s">
        <v>272</v>
      </c>
    </row>
    <row r="172" spans="1:10">
      <c r="A172" s="17" t="s">
        <v>144</v>
      </c>
      <c r="B172" s="18" t="s">
        <v>6</v>
      </c>
      <c r="C172" s="19">
        <v>4</v>
      </c>
      <c r="D172" s="20"/>
      <c r="E172" s="21">
        <f t="shared" si="7"/>
        <v>4</v>
      </c>
      <c r="F172" s="22">
        <v>1185</v>
      </c>
      <c r="G172" s="23">
        <f t="shared" si="8"/>
        <v>1185</v>
      </c>
      <c r="H172" s="66"/>
      <c r="I172" s="64">
        <f t="shared" si="9"/>
        <v>0</v>
      </c>
      <c r="J172" s="103" t="s">
        <v>272</v>
      </c>
    </row>
    <row r="173" spans="1:10">
      <c r="A173" s="17" t="s">
        <v>145</v>
      </c>
      <c r="B173" s="18" t="s">
        <v>6</v>
      </c>
      <c r="C173" s="19">
        <v>4</v>
      </c>
      <c r="D173" s="20">
        <v>62</v>
      </c>
      <c r="E173" s="21">
        <f t="shared" si="7"/>
        <v>66</v>
      </c>
      <c r="F173" s="22">
        <v>305</v>
      </c>
      <c r="G173" s="23">
        <f t="shared" si="8"/>
        <v>305</v>
      </c>
      <c r="H173" s="66"/>
      <c r="I173" s="64">
        <f t="shared" si="9"/>
        <v>0</v>
      </c>
      <c r="J173" s="103" t="s">
        <v>272</v>
      </c>
    </row>
    <row r="174" spans="1:10">
      <c r="A174" s="17" t="s">
        <v>146</v>
      </c>
      <c r="B174" s="18" t="s">
        <v>6</v>
      </c>
      <c r="C174" s="19"/>
      <c r="D174" s="20">
        <v>6</v>
      </c>
      <c r="E174" s="21">
        <f t="shared" si="7"/>
        <v>6</v>
      </c>
      <c r="F174" s="22">
        <v>313</v>
      </c>
      <c r="G174" s="23">
        <f t="shared" si="8"/>
        <v>313</v>
      </c>
      <c r="H174" s="66"/>
      <c r="I174" s="64">
        <f t="shared" si="9"/>
        <v>0</v>
      </c>
      <c r="J174" s="103" t="s">
        <v>272</v>
      </c>
    </row>
    <row r="175" spans="1:10">
      <c r="A175" s="17" t="s">
        <v>147</v>
      </c>
      <c r="B175" s="18" t="s">
        <v>6</v>
      </c>
      <c r="C175" s="19">
        <v>5</v>
      </c>
      <c r="D175" s="20">
        <v>16</v>
      </c>
      <c r="E175" s="21">
        <f t="shared" si="7"/>
        <v>21</v>
      </c>
      <c r="F175" s="22">
        <v>313</v>
      </c>
      <c r="G175" s="23">
        <f t="shared" si="8"/>
        <v>313</v>
      </c>
      <c r="H175" s="66"/>
      <c r="I175" s="64">
        <f t="shared" si="9"/>
        <v>0</v>
      </c>
      <c r="J175" s="103" t="s">
        <v>272</v>
      </c>
    </row>
    <row r="176" spans="1:10">
      <c r="A176" s="17" t="s">
        <v>148</v>
      </c>
      <c r="B176" s="18" t="s">
        <v>6</v>
      </c>
      <c r="C176" s="19"/>
      <c r="D176" s="20">
        <v>1</v>
      </c>
      <c r="E176" s="21">
        <f t="shared" si="7"/>
        <v>1</v>
      </c>
      <c r="F176" s="22">
        <v>319</v>
      </c>
      <c r="G176" s="23">
        <f t="shared" si="8"/>
        <v>319</v>
      </c>
      <c r="H176" s="66"/>
      <c r="I176" s="64">
        <f t="shared" si="9"/>
        <v>0</v>
      </c>
      <c r="J176" s="103" t="s">
        <v>272</v>
      </c>
    </row>
    <row r="177" spans="1:10">
      <c r="A177" s="17" t="s">
        <v>149</v>
      </c>
      <c r="B177" s="18" t="s">
        <v>6</v>
      </c>
      <c r="C177" s="19">
        <v>3</v>
      </c>
      <c r="D177" s="20">
        <v>3</v>
      </c>
      <c r="E177" s="21">
        <f t="shared" si="7"/>
        <v>6</v>
      </c>
      <c r="F177" s="22">
        <v>999</v>
      </c>
      <c r="G177" s="23">
        <f t="shared" si="8"/>
        <v>999</v>
      </c>
      <c r="H177" s="66"/>
      <c r="I177" s="64">
        <f t="shared" si="9"/>
        <v>0</v>
      </c>
      <c r="J177" s="103" t="s">
        <v>272</v>
      </c>
    </row>
    <row r="178" spans="1:10">
      <c r="A178" s="17" t="s">
        <v>150</v>
      </c>
      <c r="B178" s="18" t="s">
        <v>6</v>
      </c>
      <c r="C178" s="19"/>
      <c r="D178" s="20">
        <v>2</v>
      </c>
      <c r="E178" s="21">
        <f t="shared" si="7"/>
        <v>2</v>
      </c>
      <c r="F178" s="22">
        <v>1899</v>
      </c>
      <c r="G178" s="23">
        <f t="shared" si="8"/>
        <v>1898.9999999999998</v>
      </c>
      <c r="H178" s="66"/>
      <c r="I178" s="64">
        <f t="shared" si="9"/>
        <v>0</v>
      </c>
      <c r="J178" s="103" t="s">
        <v>272</v>
      </c>
    </row>
    <row r="179" spans="1:10">
      <c r="A179" s="17" t="s">
        <v>151</v>
      </c>
      <c r="B179" s="18" t="s">
        <v>6</v>
      </c>
      <c r="C179" s="19">
        <v>2</v>
      </c>
      <c r="D179" s="20">
        <v>2</v>
      </c>
      <c r="E179" s="21">
        <f t="shared" si="7"/>
        <v>4</v>
      </c>
      <c r="F179" s="22">
        <v>1900</v>
      </c>
      <c r="G179" s="23">
        <f t="shared" si="8"/>
        <v>1900</v>
      </c>
      <c r="H179" s="66"/>
      <c r="I179" s="64">
        <f t="shared" si="9"/>
        <v>0</v>
      </c>
      <c r="J179" s="103" t="s">
        <v>272</v>
      </c>
    </row>
    <row r="180" spans="1:10">
      <c r="A180" s="17" t="s">
        <v>152</v>
      </c>
      <c r="B180" s="18" t="s">
        <v>6</v>
      </c>
      <c r="C180" s="19">
        <v>9</v>
      </c>
      <c r="D180" s="20"/>
      <c r="E180" s="21">
        <f t="shared" si="7"/>
        <v>9</v>
      </c>
      <c r="F180" s="22">
        <v>318</v>
      </c>
      <c r="G180" s="23">
        <f t="shared" si="8"/>
        <v>318</v>
      </c>
      <c r="H180" s="66"/>
      <c r="I180" s="64">
        <f t="shared" si="9"/>
        <v>0</v>
      </c>
      <c r="J180" s="103" t="s">
        <v>272</v>
      </c>
    </row>
    <row r="181" spans="1:10">
      <c r="A181" s="17" t="s">
        <v>153</v>
      </c>
      <c r="B181" s="18" t="s">
        <v>6</v>
      </c>
      <c r="C181" s="19"/>
      <c r="D181" s="20">
        <v>14</v>
      </c>
      <c r="E181" s="21">
        <f t="shared" si="7"/>
        <v>14</v>
      </c>
      <c r="F181" s="22">
        <v>373</v>
      </c>
      <c r="G181" s="23">
        <f t="shared" si="8"/>
        <v>373</v>
      </c>
      <c r="H181" s="66"/>
      <c r="I181" s="64">
        <f t="shared" si="9"/>
        <v>0</v>
      </c>
      <c r="J181" s="103" t="s">
        <v>272</v>
      </c>
    </row>
    <row r="182" spans="1:10">
      <c r="A182" s="17" t="s">
        <v>154</v>
      </c>
      <c r="B182" s="18" t="s">
        <v>6</v>
      </c>
      <c r="C182" s="19"/>
      <c r="D182" s="20">
        <v>11</v>
      </c>
      <c r="E182" s="21">
        <f t="shared" si="7"/>
        <v>11</v>
      </c>
      <c r="F182" s="22">
        <v>1650</v>
      </c>
      <c r="G182" s="23">
        <f t="shared" si="8"/>
        <v>1650</v>
      </c>
      <c r="H182" s="66"/>
      <c r="I182" s="64">
        <f t="shared" si="9"/>
        <v>0</v>
      </c>
      <c r="J182" s="103" t="s">
        <v>272</v>
      </c>
    </row>
    <row r="183" spans="1:10">
      <c r="A183" s="17" t="s">
        <v>155</v>
      </c>
      <c r="B183" s="18" t="s">
        <v>6</v>
      </c>
      <c r="C183" s="19">
        <v>3</v>
      </c>
      <c r="D183" s="20">
        <v>111</v>
      </c>
      <c r="E183" s="21">
        <f t="shared" si="7"/>
        <v>114</v>
      </c>
      <c r="F183" s="22">
        <v>850</v>
      </c>
      <c r="G183" s="23">
        <f t="shared" si="8"/>
        <v>850</v>
      </c>
      <c r="H183" s="66"/>
      <c r="I183" s="64">
        <f t="shared" si="9"/>
        <v>0</v>
      </c>
      <c r="J183" s="103" t="s">
        <v>272</v>
      </c>
    </row>
    <row r="184" spans="1:10">
      <c r="A184" s="17" t="s">
        <v>156</v>
      </c>
      <c r="B184" s="18" t="s">
        <v>6</v>
      </c>
      <c r="C184" s="19">
        <v>6</v>
      </c>
      <c r="D184" s="20">
        <v>118</v>
      </c>
      <c r="E184" s="21">
        <f t="shared" si="7"/>
        <v>124</v>
      </c>
      <c r="F184" s="22">
        <v>865</v>
      </c>
      <c r="G184" s="23">
        <f t="shared" si="8"/>
        <v>865</v>
      </c>
      <c r="H184" s="66"/>
      <c r="I184" s="64">
        <f t="shared" si="9"/>
        <v>0</v>
      </c>
      <c r="J184" s="103" t="s">
        <v>272</v>
      </c>
    </row>
    <row r="185" spans="1:10">
      <c r="A185" s="17" t="s">
        <v>157</v>
      </c>
      <c r="B185" s="18" t="s">
        <v>6</v>
      </c>
      <c r="C185" s="19"/>
      <c r="D185" s="20">
        <v>42</v>
      </c>
      <c r="E185" s="21">
        <f t="shared" si="7"/>
        <v>42</v>
      </c>
      <c r="F185" s="22">
        <v>1147</v>
      </c>
      <c r="G185" s="23">
        <f t="shared" si="8"/>
        <v>1147</v>
      </c>
      <c r="H185" s="66"/>
      <c r="I185" s="64">
        <f t="shared" si="9"/>
        <v>0</v>
      </c>
      <c r="J185" s="103" t="s">
        <v>272</v>
      </c>
    </row>
    <row r="186" spans="1:10">
      <c r="A186" s="17" t="s">
        <v>158</v>
      </c>
      <c r="B186" s="18" t="s">
        <v>6</v>
      </c>
      <c r="C186" s="19">
        <v>6</v>
      </c>
      <c r="D186" s="20">
        <v>33</v>
      </c>
      <c r="E186" s="21">
        <f t="shared" si="7"/>
        <v>39</v>
      </c>
      <c r="F186" s="22">
        <v>1405</v>
      </c>
      <c r="G186" s="23">
        <f t="shared" si="8"/>
        <v>1405</v>
      </c>
      <c r="H186" s="66"/>
      <c r="I186" s="64">
        <f t="shared" si="9"/>
        <v>0</v>
      </c>
      <c r="J186" s="103" t="s">
        <v>272</v>
      </c>
    </row>
    <row r="187" spans="1:10">
      <c r="A187" s="17" t="s">
        <v>159</v>
      </c>
      <c r="B187" s="18" t="s">
        <v>6</v>
      </c>
      <c r="C187" s="19"/>
      <c r="D187" s="20">
        <v>70</v>
      </c>
      <c r="E187" s="21">
        <f t="shared" si="7"/>
        <v>70</v>
      </c>
      <c r="F187" s="22">
        <v>1415</v>
      </c>
      <c r="G187" s="23">
        <f t="shared" si="8"/>
        <v>1415</v>
      </c>
      <c r="H187" s="66"/>
      <c r="I187" s="64">
        <f t="shared" si="9"/>
        <v>0</v>
      </c>
      <c r="J187" s="103" t="s">
        <v>272</v>
      </c>
    </row>
    <row r="188" spans="1:10">
      <c r="A188" s="17" t="s">
        <v>160</v>
      </c>
      <c r="B188" s="18" t="s">
        <v>6</v>
      </c>
      <c r="C188" s="19">
        <v>3</v>
      </c>
      <c r="D188" s="20">
        <v>20</v>
      </c>
      <c r="E188" s="21">
        <f t="shared" si="7"/>
        <v>23</v>
      </c>
      <c r="F188" s="22">
        <v>4600</v>
      </c>
      <c r="G188" s="23">
        <f t="shared" si="8"/>
        <v>4600</v>
      </c>
      <c r="H188" s="66"/>
      <c r="I188" s="64">
        <f t="shared" si="9"/>
        <v>0</v>
      </c>
      <c r="J188" s="103" t="s">
        <v>272</v>
      </c>
    </row>
    <row r="189" spans="1:10">
      <c r="A189" s="17" t="s">
        <v>161</v>
      </c>
      <c r="B189" s="18" t="s">
        <v>6</v>
      </c>
      <c r="C189" s="19">
        <v>1</v>
      </c>
      <c r="D189" s="20"/>
      <c r="E189" s="21">
        <f t="shared" si="7"/>
        <v>1</v>
      </c>
      <c r="F189" s="22">
        <v>9050</v>
      </c>
      <c r="G189" s="23">
        <f t="shared" si="8"/>
        <v>9050</v>
      </c>
      <c r="H189" s="66"/>
      <c r="I189" s="64">
        <f t="shared" si="9"/>
        <v>0</v>
      </c>
      <c r="J189" s="103" t="s">
        <v>272</v>
      </c>
    </row>
    <row r="190" spans="1:10">
      <c r="A190" s="17" t="s">
        <v>162</v>
      </c>
      <c r="B190" s="18" t="s">
        <v>6</v>
      </c>
      <c r="C190" s="19">
        <v>1</v>
      </c>
      <c r="D190" s="20"/>
      <c r="E190" s="21">
        <f t="shared" si="7"/>
        <v>1</v>
      </c>
      <c r="F190" s="22">
        <v>9032.2999999999993</v>
      </c>
      <c r="G190" s="23">
        <f t="shared" si="8"/>
        <v>9032.2999999999993</v>
      </c>
      <c r="H190" s="66"/>
      <c r="I190" s="64">
        <f t="shared" si="9"/>
        <v>0</v>
      </c>
      <c r="J190" s="103" t="s">
        <v>272</v>
      </c>
    </row>
    <row r="191" spans="1:10">
      <c r="A191" s="17" t="s">
        <v>163</v>
      </c>
      <c r="B191" s="18" t="s">
        <v>6</v>
      </c>
      <c r="C191" s="19"/>
      <c r="D191" s="20">
        <v>1</v>
      </c>
      <c r="E191" s="21">
        <f t="shared" si="7"/>
        <v>1</v>
      </c>
      <c r="F191" s="22">
        <v>9032.2999999999993</v>
      </c>
      <c r="G191" s="23">
        <f t="shared" si="8"/>
        <v>9032.2999999999993</v>
      </c>
      <c r="H191" s="66"/>
      <c r="I191" s="64">
        <f t="shared" si="9"/>
        <v>0</v>
      </c>
      <c r="J191" s="103" t="s">
        <v>272</v>
      </c>
    </row>
    <row r="192" spans="1:10">
      <c r="A192" s="17" t="s">
        <v>164</v>
      </c>
      <c r="B192" s="18" t="s">
        <v>6</v>
      </c>
      <c r="C192" s="19"/>
      <c r="D192" s="20">
        <v>29</v>
      </c>
      <c r="E192" s="21">
        <f t="shared" si="7"/>
        <v>29</v>
      </c>
      <c r="F192" s="22">
        <v>745</v>
      </c>
      <c r="G192" s="23">
        <f t="shared" si="8"/>
        <v>745</v>
      </c>
      <c r="H192" s="66"/>
      <c r="I192" s="64">
        <f t="shared" si="9"/>
        <v>0</v>
      </c>
      <c r="J192" s="103" t="s">
        <v>272</v>
      </c>
    </row>
    <row r="193" spans="1:10">
      <c r="A193" s="17" t="s">
        <v>165</v>
      </c>
      <c r="B193" s="18" t="s">
        <v>6</v>
      </c>
      <c r="C193" s="19"/>
      <c r="D193" s="20">
        <v>14</v>
      </c>
      <c r="E193" s="21">
        <f t="shared" si="7"/>
        <v>14</v>
      </c>
      <c r="F193" s="22">
        <v>1959</v>
      </c>
      <c r="G193" s="23">
        <f t="shared" si="8"/>
        <v>1959</v>
      </c>
      <c r="H193" s="66"/>
      <c r="I193" s="64">
        <f t="shared" si="9"/>
        <v>0</v>
      </c>
      <c r="J193" s="103" t="s">
        <v>272</v>
      </c>
    </row>
    <row r="194" spans="1:10">
      <c r="A194" s="17" t="s">
        <v>166</v>
      </c>
      <c r="B194" s="18" t="s">
        <v>6</v>
      </c>
      <c r="C194" s="19"/>
      <c r="D194" s="20">
        <v>23</v>
      </c>
      <c r="E194" s="21">
        <f t="shared" si="7"/>
        <v>23</v>
      </c>
      <c r="F194" s="22">
        <v>605</v>
      </c>
      <c r="G194" s="23">
        <f t="shared" si="8"/>
        <v>605</v>
      </c>
      <c r="H194" s="66"/>
      <c r="I194" s="64">
        <f t="shared" si="9"/>
        <v>0</v>
      </c>
      <c r="J194" s="103" t="s">
        <v>272</v>
      </c>
    </row>
    <row r="195" spans="1:10">
      <c r="A195" s="17" t="s">
        <v>167</v>
      </c>
      <c r="B195" s="18" t="s">
        <v>6</v>
      </c>
      <c r="C195" s="19">
        <v>3</v>
      </c>
      <c r="D195" s="20"/>
      <c r="E195" s="21">
        <f t="shared" si="7"/>
        <v>3</v>
      </c>
      <c r="F195" s="22">
        <v>309</v>
      </c>
      <c r="G195" s="23">
        <f t="shared" si="8"/>
        <v>309</v>
      </c>
      <c r="H195" s="66"/>
      <c r="I195" s="64">
        <f t="shared" si="9"/>
        <v>0</v>
      </c>
      <c r="J195" s="103" t="s">
        <v>272</v>
      </c>
    </row>
    <row r="196" spans="1:10">
      <c r="A196" s="17" t="s">
        <v>168</v>
      </c>
      <c r="B196" s="18" t="s">
        <v>6</v>
      </c>
      <c r="C196" s="19">
        <v>1</v>
      </c>
      <c r="D196" s="20">
        <v>13</v>
      </c>
      <c r="E196" s="21">
        <f t="shared" si="7"/>
        <v>14</v>
      </c>
      <c r="F196" s="22">
        <v>968</v>
      </c>
      <c r="G196" s="23">
        <f t="shared" si="8"/>
        <v>968</v>
      </c>
      <c r="H196" s="66"/>
      <c r="I196" s="64">
        <f t="shared" si="9"/>
        <v>0</v>
      </c>
      <c r="J196" s="103" t="s">
        <v>272</v>
      </c>
    </row>
    <row r="197" spans="1:10">
      <c r="A197" s="17" t="s">
        <v>169</v>
      </c>
      <c r="B197" s="18" t="s">
        <v>6</v>
      </c>
      <c r="C197" s="19"/>
      <c r="D197" s="20">
        <v>20</v>
      </c>
      <c r="E197" s="21">
        <f t="shared" si="7"/>
        <v>20</v>
      </c>
      <c r="F197" s="22">
        <v>973</v>
      </c>
      <c r="G197" s="23">
        <f t="shared" si="8"/>
        <v>973</v>
      </c>
      <c r="H197" s="66"/>
      <c r="I197" s="64">
        <f t="shared" si="9"/>
        <v>0</v>
      </c>
      <c r="J197" s="103" t="s">
        <v>272</v>
      </c>
    </row>
    <row r="198" spans="1:10">
      <c r="A198" s="17" t="s">
        <v>170</v>
      </c>
      <c r="B198" s="18" t="s">
        <v>6</v>
      </c>
      <c r="C198" s="19">
        <v>1</v>
      </c>
      <c r="D198" s="20">
        <v>8</v>
      </c>
      <c r="E198" s="21">
        <f t="shared" si="7"/>
        <v>9</v>
      </c>
      <c r="F198" s="22">
        <v>930</v>
      </c>
      <c r="G198" s="23">
        <f t="shared" si="8"/>
        <v>930.00000000000011</v>
      </c>
      <c r="H198" s="66"/>
      <c r="I198" s="64">
        <f t="shared" si="9"/>
        <v>0</v>
      </c>
      <c r="J198" s="103" t="s">
        <v>272</v>
      </c>
    </row>
    <row r="199" spans="1:10">
      <c r="A199" s="17" t="s">
        <v>171</v>
      </c>
      <c r="B199" s="18" t="s">
        <v>6</v>
      </c>
      <c r="C199" s="19">
        <v>6</v>
      </c>
      <c r="D199" s="20">
        <v>26</v>
      </c>
      <c r="E199" s="21">
        <f t="shared" si="7"/>
        <v>32</v>
      </c>
      <c r="F199" s="22">
        <v>1408</v>
      </c>
      <c r="G199" s="23">
        <f t="shared" si="8"/>
        <v>1408</v>
      </c>
      <c r="H199" s="66"/>
      <c r="I199" s="64">
        <f t="shared" si="9"/>
        <v>0</v>
      </c>
      <c r="J199" s="103" t="s">
        <v>272</v>
      </c>
    </row>
    <row r="200" spans="1:10">
      <c r="A200" s="17" t="s">
        <v>172</v>
      </c>
      <c r="B200" s="18" t="s">
        <v>6</v>
      </c>
      <c r="C200" s="19"/>
      <c r="D200" s="20">
        <v>16</v>
      </c>
      <c r="E200" s="21">
        <f t="shared" si="7"/>
        <v>16</v>
      </c>
      <c r="F200" s="22">
        <v>1870</v>
      </c>
      <c r="G200" s="23">
        <f t="shared" si="8"/>
        <v>1870</v>
      </c>
      <c r="H200" s="66"/>
      <c r="I200" s="64">
        <f t="shared" si="9"/>
        <v>0</v>
      </c>
      <c r="J200" s="103" t="s">
        <v>272</v>
      </c>
    </row>
    <row r="201" spans="1:10">
      <c r="A201" s="17" t="s">
        <v>173</v>
      </c>
      <c r="B201" s="18" t="s">
        <v>6</v>
      </c>
      <c r="C201" s="19">
        <v>3</v>
      </c>
      <c r="D201" s="20">
        <v>16</v>
      </c>
      <c r="E201" s="21">
        <f t="shared" si="7"/>
        <v>19</v>
      </c>
      <c r="F201" s="22">
        <v>4323</v>
      </c>
      <c r="G201" s="23">
        <f t="shared" si="8"/>
        <v>4323</v>
      </c>
      <c r="H201" s="66"/>
      <c r="I201" s="64">
        <f t="shared" si="9"/>
        <v>0</v>
      </c>
      <c r="J201" s="103" t="s">
        <v>272</v>
      </c>
    </row>
    <row r="202" spans="1:10">
      <c r="A202" s="17" t="s">
        <v>174</v>
      </c>
      <c r="B202" s="18" t="s">
        <v>6</v>
      </c>
      <c r="C202" s="19"/>
      <c r="D202" s="20">
        <v>4</v>
      </c>
      <c r="E202" s="21">
        <f t="shared" si="7"/>
        <v>4</v>
      </c>
      <c r="F202" s="22">
        <v>6121</v>
      </c>
      <c r="G202" s="23">
        <f t="shared" si="8"/>
        <v>6121</v>
      </c>
      <c r="H202" s="66"/>
      <c r="I202" s="64">
        <f t="shared" si="9"/>
        <v>0</v>
      </c>
      <c r="J202" s="103" t="s">
        <v>272</v>
      </c>
    </row>
    <row r="203" spans="1:10">
      <c r="A203" s="17" t="s">
        <v>175</v>
      </c>
      <c r="B203" s="18" t="s">
        <v>6</v>
      </c>
      <c r="C203" s="19"/>
      <c r="D203" s="20">
        <v>0</v>
      </c>
      <c r="E203" s="21">
        <f t="shared" ref="E203:E262" si="10">SUM(C203:D203)</f>
        <v>0</v>
      </c>
      <c r="F203" s="22">
        <v>845</v>
      </c>
      <c r="G203" s="23">
        <f t="shared" si="8"/>
        <v>844.99999999999989</v>
      </c>
      <c r="H203" s="66"/>
      <c r="I203" s="64">
        <f t="shared" si="9"/>
        <v>0</v>
      </c>
      <c r="J203" s="103" t="s">
        <v>272</v>
      </c>
    </row>
    <row r="204" spans="1:10">
      <c r="A204" s="17" t="s">
        <v>176</v>
      </c>
      <c r="B204" s="18" t="s">
        <v>6</v>
      </c>
      <c r="C204" s="19">
        <v>6</v>
      </c>
      <c r="D204" s="20">
        <v>15</v>
      </c>
      <c r="E204" s="21">
        <f t="shared" si="10"/>
        <v>21</v>
      </c>
      <c r="F204" s="22">
        <v>1107</v>
      </c>
      <c r="G204" s="23">
        <f t="shared" si="8"/>
        <v>1107</v>
      </c>
      <c r="H204" s="66"/>
      <c r="I204" s="64">
        <f t="shared" si="9"/>
        <v>0</v>
      </c>
      <c r="J204" s="103" t="s">
        <v>272</v>
      </c>
    </row>
    <row r="205" spans="1:10">
      <c r="A205" s="17" t="s">
        <v>177</v>
      </c>
      <c r="B205" s="18" t="s">
        <v>6</v>
      </c>
      <c r="C205" s="19"/>
      <c r="D205" s="20">
        <v>14</v>
      </c>
      <c r="E205" s="21">
        <f t="shared" si="10"/>
        <v>14</v>
      </c>
      <c r="F205" s="22">
        <v>1732</v>
      </c>
      <c r="G205" s="23">
        <f t="shared" si="8"/>
        <v>1732</v>
      </c>
      <c r="H205" s="66"/>
      <c r="I205" s="64">
        <f t="shared" si="9"/>
        <v>0</v>
      </c>
      <c r="J205" s="103" t="s">
        <v>272</v>
      </c>
    </row>
    <row r="206" spans="1:10">
      <c r="A206" s="17" t="s">
        <v>178</v>
      </c>
      <c r="B206" s="18" t="s">
        <v>6</v>
      </c>
      <c r="C206" s="19"/>
      <c r="D206" s="20">
        <v>13</v>
      </c>
      <c r="E206" s="21">
        <f t="shared" si="10"/>
        <v>13</v>
      </c>
      <c r="F206" s="22">
        <v>1732</v>
      </c>
      <c r="G206" s="23">
        <f t="shared" ref="G206:G262" si="11">F206/100*(100-$N$1)</f>
        <v>1732</v>
      </c>
      <c r="H206" s="66"/>
      <c r="I206" s="64">
        <f t="shared" ref="I206:I262" si="12">G206*H206</f>
        <v>0</v>
      </c>
      <c r="J206" s="103" t="s">
        <v>272</v>
      </c>
    </row>
    <row r="207" spans="1:10">
      <c r="A207" s="17" t="s">
        <v>179</v>
      </c>
      <c r="B207" s="18" t="s">
        <v>6</v>
      </c>
      <c r="C207" s="19"/>
      <c r="D207" s="20"/>
      <c r="E207" s="21">
        <f t="shared" si="10"/>
        <v>0</v>
      </c>
      <c r="F207" s="22">
        <v>1209</v>
      </c>
      <c r="G207" s="23">
        <f t="shared" si="11"/>
        <v>1209</v>
      </c>
      <c r="H207" s="66"/>
      <c r="I207" s="64">
        <f t="shared" si="12"/>
        <v>0</v>
      </c>
      <c r="J207" s="103" t="s">
        <v>272</v>
      </c>
    </row>
    <row r="208" spans="1:10">
      <c r="A208" s="17" t="s">
        <v>180</v>
      </c>
      <c r="B208" s="18" t="s">
        <v>6</v>
      </c>
      <c r="C208" s="19"/>
      <c r="D208" s="20">
        <v>2</v>
      </c>
      <c r="E208" s="21">
        <f t="shared" si="10"/>
        <v>2</v>
      </c>
      <c r="F208" s="22">
        <v>2649</v>
      </c>
      <c r="G208" s="23">
        <f t="shared" si="11"/>
        <v>2649</v>
      </c>
      <c r="H208" s="66"/>
      <c r="I208" s="64">
        <f t="shared" si="12"/>
        <v>0</v>
      </c>
      <c r="J208" s="103" t="s">
        <v>272</v>
      </c>
    </row>
    <row r="209" spans="1:10">
      <c r="A209" s="17" t="s">
        <v>181</v>
      </c>
      <c r="B209" s="18" t="s">
        <v>6</v>
      </c>
      <c r="C209" s="19"/>
      <c r="D209" s="20">
        <v>8</v>
      </c>
      <c r="E209" s="21">
        <f t="shared" si="10"/>
        <v>8</v>
      </c>
      <c r="F209" s="22">
        <v>2300</v>
      </c>
      <c r="G209" s="23">
        <f t="shared" si="11"/>
        <v>2300</v>
      </c>
      <c r="H209" s="66"/>
      <c r="I209" s="64">
        <f t="shared" si="12"/>
        <v>0</v>
      </c>
      <c r="J209" s="103" t="s">
        <v>272</v>
      </c>
    </row>
    <row r="210" spans="1:10">
      <c r="A210" s="17" t="s">
        <v>182</v>
      </c>
      <c r="B210" s="18" t="s">
        <v>6</v>
      </c>
      <c r="C210" s="19"/>
      <c r="D210" s="20">
        <v>21</v>
      </c>
      <c r="E210" s="21">
        <f t="shared" si="10"/>
        <v>21</v>
      </c>
      <c r="F210" s="22">
        <v>2198</v>
      </c>
      <c r="G210" s="23">
        <f t="shared" si="11"/>
        <v>2198</v>
      </c>
      <c r="H210" s="66"/>
      <c r="I210" s="64">
        <f t="shared" si="12"/>
        <v>0</v>
      </c>
      <c r="J210" s="103" t="s">
        <v>272</v>
      </c>
    </row>
    <row r="211" spans="1:10">
      <c r="A211" s="17" t="s">
        <v>183</v>
      </c>
      <c r="B211" s="18" t="s">
        <v>6</v>
      </c>
      <c r="C211" s="19"/>
      <c r="D211" s="20">
        <v>4</v>
      </c>
      <c r="E211" s="21">
        <f t="shared" si="10"/>
        <v>4</v>
      </c>
      <c r="F211" s="22">
        <v>2491</v>
      </c>
      <c r="G211" s="23">
        <f t="shared" si="11"/>
        <v>2491</v>
      </c>
      <c r="H211" s="66"/>
      <c r="I211" s="64">
        <f t="shared" si="12"/>
        <v>0</v>
      </c>
      <c r="J211" s="103" t="s">
        <v>272</v>
      </c>
    </row>
    <row r="212" spans="1:10">
      <c r="A212" s="17" t="s">
        <v>184</v>
      </c>
      <c r="B212" s="18" t="s">
        <v>6</v>
      </c>
      <c r="C212" s="19"/>
      <c r="D212" s="20">
        <v>17</v>
      </c>
      <c r="E212" s="21">
        <f t="shared" si="10"/>
        <v>17</v>
      </c>
      <c r="F212" s="22">
        <v>3423</v>
      </c>
      <c r="G212" s="23">
        <f t="shared" si="11"/>
        <v>3422.9999999999995</v>
      </c>
      <c r="H212" s="66"/>
      <c r="I212" s="64">
        <f t="shared" si="12"/>
        <v>0</v>
      </c>
      <c r="J212" s="103" t="s">
        <v>272</v>
      </c>
    </row>
    <row r="213" spans="1:10">
      <c r="A213" s="17" t="s">
        <v>185</v>
      </c>
      <c r="B213" s="18" t="s">
        <v>6</v>
      </c>
      <c r="C213" s="19"/>
      <c r="D213" s="20">
        <v>5</v>
      </c>
      <c r="E213" s="21">
        <f t="shared" si="10"/>
        <v>5</v>
      </c>
      <c r="F213" s="22">
        <v>3690</v>
      </c>
      <c r="G213" s="23">
        <f t="shared" si="11"/>
        <v>3690</v>
      </c>
      <c r="H213" s="66"/>
      <c r="I213" s="64">
        <f t="shared" si="12"/>
        <v>0</v>
      </c>
      <c r="J213" s="103" t="s">
        <v>272</v>
      </c>
    </row>
    <row r="214" spans="1:10">
      <c r="A214" s="17" t="s">
        <v>186</v>
      </c>
      <c r="B214" s="18" t="s">
        <v>6</v>
      </c>
      <c r="C214" s="19">
        <v>5</v>
      </c>
      <c r="D214" s="20">
        <v>19</v>
      </c>
      <c r="E214" s="21">
        <f t="shared" si="10"/>
        <v>24</v>
      </c>
      <c r="F214" s="22">
        <v>3690</v>
      </c>
      <c r="G214" s="23">
        <f t="shared" si="11"/>
        <v>3690</v>
      </c>
      <c r="H214" s="66"/>
      <c r="I214" s="64">
        <f t="shared" si="12"/>
        <v>0</v>
      </c>
      <c r="J214" s="103" t="s">
        <v>272</v>
      </c>
    </row>
    <row r="215" spans="1:10">
      <c r="A215" s="17" t="s">
        <v>187</v>
      </c>
      <c r="B215" s="18" t="s">
        <v>6</v>
      </c>
      <c r="C215" s="19"/>
      <c r="D215" s="20">
        <v>13</v>
      </c>
      <c r="E215" s="21">
        <f t="shared" si="10"/>
        <v>13</v>
      </c>
      <c r="F215" s="22">
        <v>3200</v>
      </c>
      <c r="G215" s="23">
        <f t="shared" si="11"/>
        <v>3200</v>
      </c>
      <c r="H215" s="66"/>
      <c r="I215" s="64">
        <f t="shared" si="12"/>
        <v>0</v>
      </c>
      <c r="J215" s="103" t="s">
        <v>272</v>
      </c>
    </row>
    <row r="216" spans="1:10">
      <c r="A216" s="17" t="s">
        <v>188</v>
      </c>
      <c r="B216" s="18" t="s">
        <v>6</v>
      </c>
      <c r="C216" s="19"/>
      <c r="D216" s="20">
        <v>5</v>
      </c>
      <c r="E216" s="21">
        <f t="shared" si="10"/>
        <v>5</v>
      </c>
      <c r="F216" s="22">
        <v>6489</v>
      </c>
      <c r="G216" s="23">
        <f t="shared" si="11"/>
        <v>6489</v>
      </c>
      <c r="H216" s="66"/>
      <c r="I216" s="64">
        <f t="shared" si="12"/>
        <v>0</v>
      </c>
      <c r="J216" s="103" t="s">
        <v>272</v>
      </c>
    </row>
    <row r="217" spans="1:10">
      <c r="A217" s="17" t="s">
        <v>189</v>
      </c>
      <c r="B217" s="18" t="s">
        <v>6</v>
      </c>
      <c r="C217" s="19">
        <v>1</v>
      </c>
      <c r="D217" s="20"/>
      <c r="E217" s="21">
        <f t="shared" si="10"/>
        <v>1</v>
      </c>
      <c r="F217" s="22">
        <v>7891.21</v>
      </c>
      <c r="G217" s="23">
        <f t="shared" si="11"/>
        <v>7891.2099999999991</v>
      </c>
      <c r="H217" s="66"/>
      <c r="I217" s="64">
        <f t="shared" si="12"/>
        <v>0</v>
      </c>
      <c r="J217" s="103" t="s">
        <v>272</v>
      </c>
    </row>
    <row r="218" spans="1:10">
      <c r="A218" s="17" t="s">
        <v>190</v>
      </c>
      <c r="B218" s="18" t="s">
        <v>6</v>
      </c>
      <c r="C218" s="19"/>
      <c r="D218" s="20">
        <v>3</v>
      </c>
      <c r="E218" s="21">
        <f t="shared" si="10"/>
        <v>3</v>
      </c>
      <c r="F218" s="22">
        <v>4250</v>
      </c>
      <c r="G218" s="23">
        <f t="shared" si="11"/>
        <v>4250</v>
      </c>
      <c r="H218" s="66"/>
      <c r="I218" s="64">
        <f t="shared" si="12"/>
        <v>0</v>
      </c>
      <c r="J218" s="103" t="s">
        <v>272</v>
      </c>
    </row>
    <row r="219" spans="1:10">
      <c r="A219" s="17" t="s">
        <v>191</v>
      </c>
      <c r="B219" s="18" t="s">
        <v>6</v>
      </c>
      <c r="C219" s="19"/>
      <c r="D219" s="20">
        <v>1</v>
      </c>
      <c r="E219" s="21">
        <f t="shared" si="10"/>
        <v>1</v>
      </c>
      <c r="F219" s="22">
        <v>11770</v>
      </c>
      <c r="G219" s="23">
        <f t="shared" si="11"/>
        <v>11770</v>
      </c>
      <c r="H219" s="66"/>
      <c r="I219" s="64">
        <f t="shared" si="12"/>
        <v>0</v>
      </c>
      <c r="J219" s="103" t="s">
        <v>272</v>
      </c>
    </row>
    <row r="220" spans="1:10">
      <c r="A220" s="17" t="s">
        <v>192</v>
      </c>
      <c r="B220" s="18" t="s">
        <v>6</v>
      </c>
      <c r="C220" s="19"/>
      <c r="D220" s="20">
        <v>4</v>
      </c>
      <c r="E220" s="21">
        <f t="shared" si="10"/>
        <v>4</v>
      </c>
      <c r="F220" s="22">
        <v>6489</v>
      </c>
      <c r="G220" s="23">
        <f t="shared" si="11"/>
        <v>6489</v>
      </c>
      <c r="H220" s="66"/>
      <c r="I220" s="64">
        <f t="shared" si="12"/>
        <v>0</v>
      </c>
      <c r="J220" s="103" t="s">
        <v>272</v>
      </c>
    </row>
    <row r="221" spans="1:10">
      <c r="A221" s="17" t="s">
        <v>193</v>
      </c>
      <c r="B221" s="18" t="s">
        <v>6</v>
      </c>
      <c r="C221" s="19"/>
      <c r="D221" s="20">
        <v>1</v>
      </c>
      <c r="E221" s="21">
        <f t="shared" si="10"/>
        <v>1</v>
      </c>
      <c r="F221" s="22">
        <v>11645</v>
      </c>
      <c r="G221" s="23">
        <f t="shared" si="11"/>
        <v>11645</v>
      </c>
      <c r="H221" s="66"/>
      <c r="I221" s="64">
        <f t="shared" si="12"/>
        <v>0</v>
      </c>
      <c r="J221" s="103" t="s">
        <v>272</v>
      </c>
    </row>
    <row r="222" spans="1:10">
      <c r="A222" s="17" t="s">
        <v>194</v>
      </c>
      <c r="B222" s="18" t="s">
        <v>6</v>
      </c>
      <c r="C222" s="19"/>
      <c r="D222" s="20">
        <v>2</v>
      </c>
      <c r="E222" s="21">
        <f t="shared" si="10"/>
        <v>2</v>
      </c>
      <c r="F222" s="22">
        <v>7850</v>
      </c>
      <c r="G222" s="23">
        <f t="shared" si="11"/>
        <v>7850</v>
      </c>
      <c r="H222" s="66"/>
      <c r="I222" s="64">
        <f t="shared" si="12"/>
        <v>0</v>
      </c>
      <c r="J222" s="103" t="s">
        <v>272</v>
      </c>
    </row>
    <row r="223" spans="1:10">
      <c r="A223" s="17" t="s">
        <v>195</v>
      </c>
      <c r="B223" s="18" t="s">
        <v>6</v>
      </c>
      <c r="C223" s="19">
        <v>4</v>
      </c>
      <c r="D223" s="20"/>
      <c r="E223" s="21">
        <f t="shared" si="10"/>
        <v>4</v>
      </c>
      <c r="F223" s="22">
        <v>963</v>
      </c>
      <c r="G223" s="23">
        <f t="shared" si="11"/>
        <v>963.00000000000011</v>
      </c>
      <c r="H223" s="66"/>
      <c r="I223" s="64">
        <f t="shared" si="12"/>
        <v>0</v>
      </c>
      <c r="J223" s="103" t="s">
        <v>272</v>
      </c>
    </row>
    <row r="224" spans="1:10">
      <c r="A224" s="17" t="s">
        <v>196</v>
      </c>
      <c r="B224" s="18" t="s">
        <v>6</v>
      </c>
      <c r="C224" s="19"/>
      <c r="D224" s="20">
        <v>25</v>
      </c>
      <c r="E224" s="21">
        <f t="shared" si="10"/>
        <v>25</v>
      </c>
      <c r="F224" s="22">
        <v>1555</v>
      </c>
      <c r="G224" s="23">
        <f t="shared" si="11"/>
        <v>1555</v>
      </c>
      <c r="H224" s="66"/>
      <c r="I224" s="64">
        <f t="shared" si="12"/>
        <v>0</v>
      </c>
      <c r="J224" s="103" t="s">
        <v>272</v>
      </c>
    </row>
    <row r="225" spans="1:10">
      <c r="A225" s="17" t="s">
        <v>197</v>
      </c>
      <c r="B225" s="18" t="s">
        <v>6</v>
      </c>
      <c r="C225" s="19">
        <v>1</v>
      </c>
      <c r="D225" s="20">
        <v>1</v>
      </c>
      <c r="E225" s="21">
        <f t="shared" si="10"/>
        <v>2</v>
      </c>
      <c r="F225" s="22">
        <v>1720</v>
      </c>
      <c r="G225" s="23">
        <f t="shared" si="11"/>
        <v>1720</v>
      </c>
      <c r="H225" s="66"/>
      <c r="I225" s="64">
        <f t="shared" si="12"/>
        <v>0</v>
      </c>
      <c r="J225" s="103" t="s">
        <v>272</v>
      </c>
    </row>
    <row r="226" spans="1:10">
      <c r="A226" s="17" t="s">
        <v>198</v>
      </c>
      <c r="B226" s="18" t="s">
        <v>6</v>
      </c>
      <c r="C226" s="19"/>
      <c r="D226" s="20">
        <v>2</v>
      </c>
      <c r="E226" s="21">
        <f t="shared" si="10"/>
        <v>2</v>
      </c>
      <c r="F226" s="22">
        <v>1355</v>
      </c>
      <c r="G226" s="23">
        <f t="shared" si="11"/>
        <v>1355</v>
      </c>
      <c r="H226" s="66"/>
      <c r="I226" s="64">
        <f t="shared" si="12"/>
        <v>0</v>
      </c>
      <c r="J226" s="103" t="s">
        <v>272</v>
      </c>
    </row>
    <row r="227" spans="1:10">
      <c r="A227" s="17" t="s">
        <v>199</v>
      </c>
      <c r="B227" s="18" t="s">
        <v>6</v>
      </c>
      <c r="C227" s="19"/>
      <c r="D227" s="20">
        <v>1</v>
      </c>
      <c r="E227" s="21">
        <f t="shared" si="10"/>
        <v>1</v>
      </c>
      <c r="F227" s="22">
        <v>1720</v>
      </c>
      <c r="G227" s="23">
        <f t="shared" si="11"/>
        <v>1720</v>
      </c>
      <c r="H227" s="66"/>
      <c r="I227" s="64">
        <f t="shared" si="12"/>
        <v>0</v>
      </c>
      <c r="J227" s="103" t="s">
        <v>272</v>
      </c>
    </row>
    <row r="228" spans="1:10">
      <c r="A228" s="17" t="s">
        <v>200</v>
      </c>
      <c r="B228" s="18" t="s">
        <v>6</v>
      </c>
      <c r="C228" s="19">
        <v>1</v>
      </c>
      <c r="D228" s="20"/>
      <c r="E228" s="21">
        <f t="shared" si="10"/>
        <v>1</v>
      </c>
      <c r="F228" s="22">
        <v>2260</v>
      </c>
      <c r="G228" s="23">
        <f t="shared" si="11"/>
        <v>2260</v>
      </c>
      <c r="H228" s="66"/>
      <c r="I228" s="64">
        <f t="shared" si="12"/>
        <v>0</v>
      </c>
      <c r="J228" s="103" t="s">
        <v>272</v>
      </c>
    </row>
    <row r="229" spans="1:10">
      <c r="A229" s="17" t="s">
        <v>201</v>
      </c>
      <c r="B229" s="18" t="s">
        <v>6</v>
      </c>
      <c r="C229" s="19"/>
      <c r="D229" s="20">
        <v>13</v>
      </c>
      <c r="E229" s="21">
        <f t="shared" si="10"/>
        <v>13</v>
      </c>
      <c r="F229" s="22">
        <v>2260</v>
      </c>
      <c r="G229" s="23">
        <f t="shared" si="11"/>
        <v>2260</v>
      </c>
      <c r="H229" s="66"/>
      <c r="I229" s="64">
        <f t="shared" si="12"/>
        <v>0</v>
      </c>
      <c r="J229" s="103" t="s">
        <v>272</v>
      </c>
    </row>
    <row r="230" spans="1:10">
      <c r="A230" s="17" t="s">
        <v>202</v>
      </c>
      <c r="B230" s="18" t="s">
        <v>6</v>
      </c>
      <c r="C230" s="19">
        <v>1</v>
      </c>
      <c r="D230" s="20">
        <v>1</v>
      </c>
      <c r="E230" s="21">
        <f t="shared" si="10"/>
        <v>2</v>
      </c>
      <c r="F230" s="22">
        <v>3250</v>
      </c>
      <c r="G230" s="23">
        <f t="shared" si="11"/>
        <v>3250</v>
      </c>
      <c r="H230" s="66"/>
      <c r="I230" s="64">
        <f t="shared" si="12"/>
        <v>0</v>
      </c>
      <c r="J230" s="103" t="s">
        <v>272</v>
      </c>
    </row>
    <row r="231" spans="1:10">
      <c r="A231" s="17" t="s">
        <v>203</v>
      </c>
      <c r="B231" s="18" t="s">
        <v>6</v>
      </c>
      <c r="C231" s="19"/>
      <c r="D231" s="20">
        <v>10</v>
      </c>
      <c r="E231" s="21">
        <f t="shared" si="10"/>
        <v>10</v>
      </c>
      <c r="F231" s="22">
        <v>3625</v>
      </c>
      <c r="G231" s="23">
        <f t="shared" si="11"/>
        <v>3625</v>
      </c>
      <c r="H231" s="66"/>
      <c r="I231" s="64">
        <f t="shared" si="12"/>
        <v>0</v>
      </c>
      <c r="J231" s="103" t="s">
        <v>272</v>
      </c>
    </row>
    <row r="232" spans="1:10">
      <c r="A232" s="17" t="s">
        <v>204</v>
      </c>
      <c r="B232" s="18" t="s">
        <v>6</v>
      </c>
      <c r="C232" s="19">
        <v>3</v>
      </c>
      <c r="D232" s="20">
        <v>4</v>
      </c>
      <c r="E232" s="21">
        <f t="shared" si="10"/>
        <v>7</v>
      </c>
      <c r="F232" s="22">
        <v>3625</v>
      </c>
      <c r="G232" s="23">
        <f t="shared" si="11"/>
        <v>3625</v>
      </c>
      <c r="H232" s="66"/>
      <c r="I232" s="64">
        <f t="shared" si="12"/>
        <v>0</v>
      </c>
      <c r="J232" s="103" t="s">
        <v>272</v>
      </c>
    </row>
    <row r="233" spans="1:10">
      <c r="A233" s="17" t="s">
        <v>205</v>
      </c>
      <c r="B233" s="18" t="s">
        <v>6</v>
      </c>
      <c r="C233" s="19"/>
      <c r="D233" s="20">
        <v>10</v>
      </c>
      <c r="E233" s="21">
        <f t="shared" si="10"/>
        <v>10</v>
      </c>
      <c r="F233" s="22">
        <v>3250</v>
      </c>
      <c r="G233" s="23">
        <f t="shared" si="11"/>
        <v>3250</v>
      </c>
      <c r="H233" s="66"/>
      <c r="I233" s="64">
        <f t="shared" si="12"/>
        <v>0</v>
      </c>
      <c r="J233" s="103" t="s">
        <v>272</v>
      </c>
    </row>
    <row r="234" spans="1:10">
      <c r="A234" s="17" t="s">
        <v>206</v>
      </c>
      <c r="B234" s="18" t="s">
        <v>6</v>
      </c>
      <c r="C234" s="19">
        <v>1</v>
      </c>
      <c r="D234" s="20">
        <v>1</v>
      </c>
      <c r="E234" s="21">
        <f t="shared" si="10"/>
        <v>2</v>
      </c>
      <c r="F234" s="22">
        <v>5155</v>
      </c>
      <c r="G234" s="23">
        <f t="shared" si="11"/>
        <v>5155</v>
      </c>
      <c r="H234" s="66"/>
      <c r="I234" s="64">
        <f t="shared" si="12"/>
        <v>0</v>
      </c>
      <c r="J234" s="103" t="s">
        <v>272</v>
      </c>
    </row>
    <row r="235" spans="1:10">
      <c r="A235" s="17" t="s">
        <v>207</v>
      </c>
      <c r="B235" s="18" t="s">
        <v>6</v>
      </c>
      <c r="C235" s="19"/>
      <c r="D235" s="20">
        <v>1</v>
      </c>
      <c r="E235" s="21">
        <f t="shared" si="10"/>
        <v>1</v>
      </c>
      <c r="F235" s="22">
        <v>4769</v>
      </c>
      <c r="G235" s="23">
        <f t="shared" si="11"/>
        <v>4769</v>
      </c>
      <c r="H235" s="66"/>
      <c r="I235" s="64">
        <f t="shared" si="12"/>
        <v>0</v>
      </c>
      <c r="J235" s="103" t="s">
        <v>272</v>
      </c>
    </row>
    <row r="236" spans="1:10">
      <c r="A236" s="17" t="s">
        <v>208</v>
      </c>
      <c r="B236" s="18" t="s">
        <v>6</v>
      </c>
      <c r="C236" s="19">
        <v>1</v>
      </c>
      <c r="D236" s="20"/>
      <c r="E236" s="21">
        <f t="shared" si="10"/>
        <v>1</v>
      </c>
      <c r="F236" s="22">
        <v>5490</v>
      </c>
      <c r="G236" s="23">
        <f t="shared" si="11"/>
        <v>5490</v>
      </c>
      <c r="H236" s="66"/>
      <c r="I236" s="64">
        <f t="shared" si="12"/>
        <v>0</v>
      </c>
      <c r="J236" s="103" t="s">
        <v>272</v>
      </c>
    </row>
    <row r="237" spans="1:10">
      <c r="A237" s="17" t="s">
        <v>209</v>
      </c>
      <c r="B237" s="18" t="s">
        <v>6</v>
      </c>
      <c r="C237" s="19"/>
      <c r="D237" s="20">
        <v>5</v>
      </c>
      <c r="E237" s="21">
        <f t="shared" si="10"/>
        <v>5</v>
      </c>
      <c r="F237" s="22">
        <v>5155</v>
      </c>
      <c r="G237" s="23">
        <f t="shared" si="11"/>
        <v>5155</v>
      </c>
      <c r="H237" s="66"/>
      <c r="I237" s="64">
        <f t="shared" si="12"/>
        <v>0</v>
      </c>
      <c r="J237" s="103" t="s">
        <v>272</v>
      </c>
    </row>
    <row r="238" spans="1:10">
      <c r="A238" s="17" t="s">
        <v>210</v>
      </c>
      <c r="B238" s="18" t="s">
        <v>6</v>
      </c>
      <c r="C238" s="19"/>
      <c r="D238" s="20">
        <v>2</v>
      </c>
      <c r="E238" s="21">
        <f t="shared" si="10"/>
        <v>2</v>
      </c>
      <c r="F238" s="22">
        <v>6670</v>
      </c>
      <c r="G238" s="23">
        <f t="shared" si="11"/>
        <v>6670</v>
      </c>
      <c r="H238" s="66"/>
      <c r="I238" s="64">
        <f t="shared" si="12"/>
        <v>0</v>
      </c>
      <c r="J238" s="103" t="s">
        <v>272</v>
      </c>
    </row>
    <row r="239" spans="1:10">
      <c r="A239" s="17" t="s">
        <v>211</v>
      </c>
      <c r="B239" s="18" t="s">
        <v>6</v>
      </c>
      <c r="C239" s="19">
        <v>1</v>
      </c>
      <c r="D239" s="20">
        <v>5</v>
      </c>
      <c r="E239" s="21">
        <f t="shared" si="10"/>
        <v>6</v>
      </c>
      <c r="F239" s="22">
        <v>7990</v>
      </c>
      <c r="G239" s="23">
        <f t="shared" si="11"/>
        <v>7990.0000000000009</v>
      </c>
      <c r="H239" s="66"/>
      <c r="I239" s="64">
        <f t="shared" si="12"/>
        <v>0</v>
      </c>
      <c r="J239" s="103" t="s">
        <v>272</v>
      </c>
    </row>
    <row r="240" spans="1:10">
      <c r="A240" s="17" t="s">
        <v>212</v>
      </c>
      <c r="B240" s="18" t="s">
        <v>6</v>
      </c>
      <c r="C240" s="19"/>
      <c r="D240" s="20">
        <v>2</v>
      </c>
      <c r="E240" s="21">
        <f t="shared" si="10"/>
        <v>2</v>
      </c>
      <c r="F240" s="22">
        <v>7990</v>
      </c>
      <c r="G240" s="23">
        <f t="shared" si="11"/>
        <v>7990.0000000000009</v>
      </c>
      <c r="H240" s="66"/>
      <c r="I240" s="64">
        <f t="shared" si="12"/>
        <v>0</v>
      </c>
      <c r="J240" s="103" t="s">
        <v>272</v>
      </c>
    </row>
    <row r="241" spans="1:10">
      <c r="A241" s="17" t="s">
        <v>213</v>
      </c>
      <c r="B241" s="18" t="s">
        <v>6</v>
      </c>
      <c r="C241" s="19"/>
      <c r="D241" s="20">
        <v>1</v>
      </c>
      <c r="E241" s="21">
        <f t="shared" si="10"/>
        <v>1</v>
      </c>
      <c r="F241" s="22">
        <v>7700</v>
      </c>
      <c r="G241" s="23">
        <f t="shared" si="11"/>
        <v>7700</v>
      </c>
      <c r="H241" s="66"/>
      <c r="I241" s="64">
        <f t="shared" si="12"/>
        <v>0</v>
      </c>
      <c r="J241" s="103" t="s">
        <v>272</v>
      </c>
    </row>
    <row r="242" spans="1:10">
      <c r="A242" s="17" t="s">
        <v>214</v>
      </c>
      <c r="B242" s="18" t="s">
        <v>6</v>
      </c>
      <c r="C242" s="19">
        <v>1</v>
      </c>
      <c r="D242" s="20">
        <v>16</v>
      </c>
      <c r="E242" s="21">
        <f t="shared" si="10"/>
        <v>17</v>
      </c>
      <c r="F242" s="22">
        <v>13050</v>
      </c>
      <c r="G242" s="23">
        <f t="shared" si="11"/>
        <v>13050</v>
      </c>
      <c r="H242" s="66"/>
      <c r="I242" s="64">
        <f t="shared" si="12"/>
        <v>0</v>
      </c>
      <c r="J242" s="103" t="s">
        <v>272</v>
      </c>
    </row>
    <row r="243" spans="1:10">
      <c r="A243" s="17" t="s">
        <v>215</v>
      </c>
      <c r="B243" s="18" t="s">
        <v>6</v>
      </c>
      <c r="C243" s="19"/>
      <c r="D243" s="20">
        <v>15</v>
      </c>
      <c r="E243" s="21">
        <f t="shared" si="10"/>
        <v>15</v>
      </c>
      <c r="F243" s="22">
        <v>429</v>
      </c>
      <c r="G243" s="23">
        <f t="shared" si="11"/>
        <v>429</v>
      </c>
      <c r="H243" s="66"/>
      <c r="I243" s="64">
        <f t="shared" si="12"/>
        <v>0</v>
      </c>
      <c r="J243" s="103" t="s">
        <v>272</v>
      </c>
    </row>
    <row r="244" spans="1:10">
      <c r="A244" s="17" t="s">
        <v>216</v>
      </c>
      <c r="B244" s="18" t="s">
        <v>6</v>
      </c>
      <c r="C244" s="19"/>
      <c r="D244" s="20">
        <v>81</v>
      </c>
      <c r="E244" s="21">
        <f t="shared" si="10"/>
        <v>81</v>
      </c>
      <c r="F244" s="22">
        <v>605</v>
      </c>
      <c r="G244" s="23">
        <f t="shared" si="11"/>
        <v>605</v>
      </c>
      <c r="H244" s="66"/>
      <c r="I244" s="64">
        <f t="shared" si="12"/>
        <v>0</v>
      </c>
      <c r="J244" s="103" t="s">
        <v>272</v>
      </c>
    </row>
    <row r="245" spans="1:10">
      <c r="A245" s="17" t="s">
        <v>217</v>
      </c>
      <c r="B245" s="18" t="s">
        <v>6</v>
      </c>
      <c r="C245" s="19">
        <v>1</v>
      </c>
      <c r="D245" s="20"/>
      <c r="E245" s="21">
        <f t="shared" si="10"/>
        <v>1</v>
      </c>
      <c r="F245" s="22">
        <v>963</v>
      </c>
      <c r="G245" s="23">
        <f t="shared" si="11"/>
        <v>963.00000000000011</v>
      </c>
      <c r="H245" s="66"/>
      <c r="I245" s="64">
        <f t="shared" si="12"/>
        <v>0</v>
      </c>
      <c r="J245" s="103" t="s">
        <v>272</v>
      </c>
    </row>
    <row r="246" spans="1:10">
      <c r="A246" s="17" t="s">
        <v>218</v>
      </c>
      <c r="B246" s="18" t="s">
        <v>6</v>
      </c>
      <c r="C246" s="19"/>
      <c r="D246" s="20">
        <v>3</v>
      </c>
      <c r="E246" s="21">
        <f t="shared" si="10"/>
        <v>3</v>
      </c>
      <c r="F246" s="22">
        <v>4800</v>
      </c>
      <c r="G246" s="23">
        <f t="shared" si="11"/>
        <v>4800</v>
      </c>
      <c r="H246" s="66"/>
      <c r="I246" s="64">
        <f t="shared" si="12"/>
        <v>0</v>
      </c>
      <c r="J246" s="103" t="s">
        <v>272</v>
      </c>
    </row>
    <row r="247" spans="1:10">
      <c r="A247" s="17" t="s">
        <v>219</v>
      </c>
      <c r="B247" s="18" t="s">
        <v>6</v>
      </c>
      <c r="C247" s="19">
        <v>1</v>
      </c>
      <c r="D247" s="20">
        <v>1</v>
      </c>
      <c r="E247" s="21">
        <f t="shared" si="10"/>
        <v>2</v>
      </c>
      <c r="F247" s="22">
        <v>4800</v>
      </c>
      <c r="G247" s="23">
        <f t="shared" si="11"/>
        <v>4800</v>
      </c>
      <c r="H247" s="66"/>
      <c r="I247" s="64">
        <f t="shared" si="12"/>
        <v>0</v>
      </c>
      <c r="J247" s="103" t="s">
        <v>272</v>
      </c>
    </row>
    <row r="248" spans="1:10">
      <c r="A248" s="17" t="s">
        <v>223</v>
      </c>
      <c r="B248" s="18" t="s">
        <v>10</v>
      </c>
      <c r="C248" s="19"/>
      <c r="D248" s="20">
        <v>332</v>
      </c>
      <c r="E248" s="21">
        <f t="shared" si="10"/>
        <v>332</v>
      </c>
      <c r="F248" s="22">
        <v>18.46</v>
      </c>
      <c r="G248" s="23">
        <f t="shared" si="11"/>
        <v>18.46</v>
      </c>
      <c r="H248" s="66"/>
      <c r="I248" s="64">
        <f t="shared" si="12"/>
        <v>0</v>
      </c>
      <c r="J248" s="104"/>
    </row>
    <row r="249" spans="1:10">
      <c r="A249" s="17" t="s">
        <v>244</v>
      </c>
      <c r="B249" s="18" t="s">
        <v>10</v>
      </c>
      <c r="C249" s="19">
        <v>54</v>
      </c>
      <c r="D249" s="20">
        <v>108</v>
      </c>
      <c r="E249" s="21">
        <f t="shared" si="10"/>
        <v>162</v>
      </c>
      <c r="F249" s="22">
        <v>117.09</v>
      </c>
      <c r="G249" s="23">
        <f t="shared" si="11"/>
        <v>117.09</v>
      </c>
      <c r="H249" s="66"/>
      <c r="I249" s="64">
        <f t="shared" si="12"/>
        <v>0</v>
      </c>
      <c r="J249" s="104"/>
    </row>
    <row r="250" spans="1:10">
      <c r="A250" s="17" t="s">
        <v>222</v>
      </c>
      <c r="B250" s="18" t="s">
        <v>10</v>
      </c>
      <c r="C250" s="19">
        <v>40</v>
      </c>
      <c r="D250" s="20">
        <v>165</v>
      </c>
      <c r="E250" s="21">
        <f t="shared" si="10"/>
        <v>205</v>
      </c>
      <c r="F250" s="22">
        <v>155.19999999999999</v>
      </c>
      <c r="G250" s="23">
        <f t="shared" si="11"/>
        <v>155.19999999999999</v>
      </c>
      <c r="H250" s="66"/>
      <c r="I250" s="64">
        <f t="shared" si="12"/>
        <v>0</v>
      </c>
      <c r="J250" s="104"/>
    </row>
    <row r="251" spans="1:10">
      <c r="A251" s="17" t="s">
        <v>224</v>
      </c>
      <c r="B251" s="18" t="s">
        <v>10</v>
      </c>
      <c r="C251" s="19">
        <v>6</v>
      </c>
      <c r="D251" s="20">
        <v>48</v>
      </c>
      <c r="E251" s="21">
        <f t="shared" si="10"/>
        <v>54</v>
      </c>
      <c r="F251" s="22">
        <v>146.91999999999999</v>
      </c>
      <c r="G251" s="23">
        <f t="shared" si="11"/>
        <v>146.91999999999999</v>
      </c>
      <c r="H251" s="66"/>
      <c r="I251" s="64">
        <f t="shared" si="12"/>
        <v>0</v>
      </c>
      <c r="J251" s="104"/>
    </row>
    <row r="252" spans="1:10">
      <c r="A252" s="17" t="s">
        <v>225</v>
      </c>
      <c r="B252" s="18" t="s">
        <v>10</v>
      </c>
      <c r="C252" s="19">
        <v>14</v>
      </c>
      <c r="D252" s="20">
        <v>296</v>
      </c>
      <c r="E252" s="21">
        <f t="shared" si="10"/>
        <v>310</v>
      </c>
      <c r="F252" s="22">
        <v>146.91999999999999</v>
      </c>
      <c r="G252" s="23">
        <f>F252/100*(100-$N$1)</f>
        <v>146.91999999999999</v>
      </c>
      <c r="H252" s="66"/>
      <c r="I252" s="64">
        <f t="shared" si="12"/>
        <v>0</v>
      </c>
      <c r="J252" s="104"/>
    </row>
    <row r="253" spans="1:10">
      <c r="A253" s="17" t="s">
        <v>242</v>
      </c>
      <c r="B253" s="18" t="s">
        <v>10</v>
      </c>
      <c r="C253" s="19">
        <v>38</v>
      </c>
      <c r="D253" s="20">
        <v>277</v>
      </c>
      <c r="E253" s="21">
        <f t="shared" si="10"/>
        <v>315</v>
      </c>
      <c r="F253" s="22">
        <v>162.11000000000001</v>
      </c>
      <c r="G253" s="23">
        <f t="shared" si="11"/>
        <v>162.11000000000001</v>
      </c>
      <c r="H253" s="66"/>
      <c r="I253" s="64">
        <f t="shared" si="12"/>
        <v>0</v>
      </c>
      <c r="J253" s="104"/>
    </row>
    <row r="254" spans="1:10" ht="22" customHeight="1">
      <c r="A254" s="17" t="s">
        <v>226</v>
      </c>
      <c r="B254" s="18" t="s">
        <v>10</v>
      </c>
      <c r="C254" s="19">
        <v>2</v>
      </c>
      <c r="D254" s="20">
        <v>177</v>
      </c>
      <c r="E254" s="21">
        <f t="shared" si="10"/>
        <v>179</v>
      </c>
      <c r="F254" s="22">
        <v>158.65</v>
      </c>
      <c r="G254" s="23">
        <f t="shared" si="11"/>
        <v>158.65</v>
      </c>
      <c r="H254" s="66"/>
      <c r="I254" s="64">
        <f t="shared" si="12"/>
        <v>0</v>
      </c>
      <c r="J254" s="103"/>
    </row>
    <row r="255" spans="1:10">
      <c r="A255" s="17" t="s">
        <v>227</v>
      </c>
      <c r="B255" s="18" t="s">
        <v>10</v>
      </c>
      <c r="C255" s="19"/>
      <c r="D255" s="20">
        <v>182</v>
      </c>
      <c r="E255" s="21">
        <f t="shared" si="10"/>
        <v>182</v>
      </c>
      <c r="F255" s="22">
        <v>220.57</v>
      </c>
      <c r="G255" s="23">
        <f t="shared" si="11"/>
        <v>220.56999999999996</v>
      </c>
      <c r="H255" s="66"/>
      <c r="I255" s="64">
        <f t="shared" si="12"/>
        <v>0</v>
      </c>
      <c r="J255" s="104"/>
    </row>
    <row r="256" spans="1:10">
      <c r="A256" s="17" t="s">
        <v>243</v>
      </c>
      <c r="B256" s="18" t="s">
        <v>10</v>
      </c>
      <c r="C256" s="19">
        <v>18</v>
      </c>
      <c r="D256" s="20">
        <v>374</v>
      </c>
      <c r="E256" s="21">
        <f t="shared" si="10"/>
        <v>392</v>
      </c>
      <c r="F256" s="22">
        <v>199.42</v>
      </c>
      <c r="G256" s="23">
        <f t="shared" si="11"/>
        <v>199.42</v>
      </c>
      <c r="H256" s="66"/>
      <c r="I256" s="64">
        <f t="shared" si="12"/>
        <v>0</v>
      </c>
      <c r="J256" s="104"/>
    </row>
    <row r="257" spans="1:11">
      <c r="A257" s="17" t="s">
        <v>228</v>
      </c>
      <c r="B257" s="18" t="s">
        <v>10</v>
      </c>
      <c r="C257" s="19">
        <v>21</v>
      </c>
      <c r="D257" s="20">
        <v>197</v>
      </c>
      <c r="E257" s="21">
        <f t="shared" si="10"/>
        <v>218</v>
      </c>
      <c r="F257" s="22">
        <v>232.11</v>
      </c>
      <c r="G257" s="23">
        <f t="shared" si="11"/>
        <v>232.10999999999999</v>
      </c>
      <c r="H257" s="66"/>
      <c r="I257" s="64">
        <f t="shared" si="12"/>
        <v>0</v>
      </c>
      <c r="J257" s="104"/>
    </row>
    <row r="258" spans="1:11">
      <c r="A258" s="17"/>
      <c r="B258" s="18"/>
      <c r="C258" s="19"/>
      <c r="D258" s="20"/>
      <c r="E258" s="21"/>
      <c r="F258" s="22"/>
      <c r="G258" s="23"/>
      <c r="H258" s="66"/>
      <c r="I258" s="64"/>
      <c r="J258" s="104"/>
    </row>
    <row r="259" spans="1:11">
      <c r="A259" s="17"/>
      <c r="B259" s="18"/>
      <c r="C259" s="19"/>
      <c r="D259" s="20"/>
      <c r="E259" s="21"/>
      <c r="F259" s="22"/>
      <c r="G259" s="23"/>
      <c r="H259" s="66"/>
      <c r="I259" s="64"/>
      <c r="J259" s="104"/>
    </row>
    <row r="260" spans="1:11">
      <c r="A260" s="17" t="s">
        <v>229</v>
      </c>
      <c r="B260" s="18" t="s">
        <v>10</v>
      </c>
      <c r="C260" s="19">
        <v>63</v>
      </c>
      <c r="D260" s="20">
        <v>1423</v>
      </c>
      <c r="E260" s="21">
        <f t="shared" si="10"/>
        <v>1486</v>
      </c>
      <c r="F260" s="22">
        <v>25</v>
      </c>
      <c r="G260" s="23">
        <f t="shared" si="11"/>
        <v>25</v>
      </c>
      <c r="H260" s="66"/>
      <c r="I260" s="64">
        <f t="shared" si="12"/>
        <v>0</v>
      </c>
      <c r="J260" s="103" t="s">
        <v>272</v>
      </c>
    </row>
    <row r="261" spans="1:11">
      <c r="A261" s="17" t="s">
        <v>230</v>
      </c>
      <c r="B261" s="18" t="s">
        <v>6</v>
      </c>
      <c r="C261" s="19">
        <v>35</v>
      </c>
      <c r="D261" s="20">
        <v>803</v>
      </c>
      <c r="E261" s="21">
        <f t="shared" si="10"/>
        <v>838</v>
      </c>
      <c r="F261" s="22">
        <v>21.63</v>
      </c>
      <c r="G261" s="23">
        <f t="shared" si="11"/>
        <v>21.63</v>
      </c>
      <c r="H261" s="66"/>
      <c r="I261" s="64">
        <f t="shared" si="12"/>
        <v>0</v>
      </c>
      <c r="J261" s="104"/>
    </row>
    <row r="262" spans="1:11" ht="17" thickBot="1">
      <c r="A262" s="25" t="s">
        <v>231</v>
      </c>
      <c r="B262" s="26" t="s">
        <v>6</v>
      </c>
      <c r="C262" s="27">
        <v>18</v>
      </c>
      <c r="D262" s="28">
        <v>552</v>
      </c>
      <c r="E262" s="29">
        <f t="shared" si="10"/>
        <v>570</v>
      </c>
      <c r="F262" s="30">
        <v>28</v>
      </c>
      <c r="G262" s="31">
        <f t="shared" si="11"/>
        <v>28.000000000000004</v>
      </c>
      <c r="H262" s="67"/>
      <c r="I262" s="65">
        <f t="shared" si="12"/>
        <v>0</v>
      </c>
      <c r="J262" s="105"/>
    </row>
    <row r="263" spans="1:11" ht="17" thickBot="1">
      <c r="A263" s="32"/>
      <c r="B263" s="33"/>
      <c r="C263" s="32"/>
      <c r="D263" s="32"/>
      <c r="E263" s="34"/>
      <c r="F263" s="32"/>
      <c r="G263" s="32"/>
      <c r="H263" s="35"/>
      <c r="I263" s="32"/>
    </row>
    <row r="264" spans="1:11" ht="17" thickBot="1">
      <c r="A264" s="138" t="s">
        <v>265</v>
      </c>
      <c r="B264" s="139"/>
      <c r="C264" s="139"/>
      <c r="D264" s="139"/>
      <c r="E264" s="139"/>
      <c r="F264" s="99"/>
      <c r="G264" s="32"/>
      <c r="H264" s="36" t="s">
        <v>241</v>
      </c>
      <c r="I264" s="37">
        <f>SUM(I24:I262)</f>
        <v>0</v>
      </c>
    </row>
    <row r="265" spans="1:11" ht="17" thickBot="1">
      <c r="A265" s="140" t="s">
        <v>266</v>
      </c>
      <c r="B265" s="141"/>
      <c r="C265" s="141"/>
      <c r="D265" s="141"/>
      <c r="E265" s="141"/>
      <c r="F265" s="74">
        <f>SUMPRODUCT(F24:F262,H24:H262)/100*(100-$F$264)-I264</f>
        <v>0</v>
      </c>
      <c r="G265" s="32"/>
      <c r="H265" s="72"/>
      <c r="I265" s="73"/>
    </row>
    <row r="266" spans="1:11" ht="17" thickBot="1"/>
    <row r="267" spans="1:11">
      <c r="A267" s="120" t="s">
        <v>260</v>
      </c>
      <c r="B267" s="121"/>
      <c r="C267" s="121"/>
      <c r="D267" s="121"/>
      <c r="E267" s="121"/>
      <c r="F267" s="121"/>
      <c r="G267" s="121"/>
      <c r="H267" s="121"/>
      <c r="I267" s="121"/>
      <c r="J267" s="122"/>
      <c r="K267" s="46"/>
    </row>
    <row r="268" spans="1:11" ht="17" thickBot="1">
      <c r="A268" s="123"/>
      <c r="B268" s="124"/>
      <c r="C268" s="124"/>
      <c r="D268" s="124"/>
      <c r="E268" s="124"/>
      <c r="F268" s="124"/>
      <c r="G268" s="124"/>
      <c r="H268" s="124"/>
      <c r="I268" s="124"/>
      <c r="J268" s="125"/>
      <c r="K268" s="46"/>
    </row>
    <row r="269" spans="1:11" s="48" customFormat="1">
      <c r="A269" s="132" t="s">
        <v>261</v>
      </c>
      <c r="B269" s="133"/>
      <c r="C269" s="133"/>
      <c r="D269" s="133"/>
      <c r="E269" s="133"/>
      <c r="F269" s="133"/>
      <c r="G269" s="133"/>
      <c r="H269" s="133"/>
      <c r="I269" s="133"/>
      <c r="J269" s="134"/>
      <c r="K269" s="47"/>
    </row>
    <row r="270" spans="1:11" s="48" customFormat="1">
      <c r="A270" s="126" t="s">
        <v>267</v>
      </c>
      <c r="B270" s="127"/>
      <c r="C270" s="127"/>
      <c r="D270" s="127"/>
      <c r="E270" s="127"/>
      <c r="F270" s="127"/>
      <c r="G270" s="127"/>
      <c r="H270" s="127"/>
      <c r="I270" s="127"/>
      <c r="J270" s="128"/>
      <c r="K270" s="49"/>
    </row>
    <row r="271" spans="1:11" s="48" customFormat="1">
      <c r="A271" s="129" t="s">
        <v>262</v>
      </c>
      <c r="B271" s="130"/>
      <c r="C271" s="130"/>
      <c r="D271" s="130"/>
      <c r="E271" s="130"/>
      <c r="F271" s="130"/>
      <c r="G271" s="130"/>
      <c r="H271" s="130"/>
      <c r="I271" s="130"/>
      <c r="J271" s="131"/>
      <c r="K271" s="49"/>
    </row>
    <row r="272" spans="1:11" s="48" customFormat="1">
      <c r="A272" s="50"/>
      <c r="B272" s="51"/>
      <c r="C272" s="51"/>
      <c r="D272" s="51"/>
      <c r="E272" s="51"/>
      <c r="F272" s="51"/>
      <c r="G272" s="51"/>
      <c r="H272" s="51"/>
      <c r="I272" s="51"/>
      <c r="J272" s="52"/>
      <c r="K272" s="49"/>
    </row>
    <row r="273" spans="1:10" s="48" customFormat="1">
      <c r="A273" s="106" t="s">
        <v>263</v>
      </c>
      <c r="B273" s="107"/>
      <c r="C273" s="107"/>
      <c r="D273" s="107"/>
      <c r="E273" s="107"/>
      <c r="F273" s="107"/>
      <c r="G273" s="107"/>
      <c r="H273" s="107"/>
      <c r="I273" s="107"/>
      <c r="J273" s="108"/>
    </row>
    <row r="274" spans="1:10" s="48" customFormat="1">
      <c r="A274" s="109"/>
      <c r="B274" s="110"/>
      <c r="C274" s="110"/>
      <c r="D274" s="110"/>
      <c r="E274" s="110"/>
      <c r="F274" s="110"/>
      <c r="G274" s="110"/>
      <c r="H274" s="110"/>
      <c r="I274" s="110"/>
      <c r="J274" s="111"/>
    </row>
    <row r="275" spans="1:10" s="48" customFormat="1">
      <c r="A275" s="112" t="s">
        <v>264</v>
      </c>
      <c r="B275" s="113"/>
      <c r="C275" s="113"/>
      <c r="D275" s="113"/>
      <c r="E275" s="113"/>
      <c r="F275" s="113"/>
      <c r="G275" s="113"/>
      <c r="H275" s="113"/>
      <c r="I275" s="113"/>
      <c r="J275" s="114"/>
    </row>
    <row r="276" spans="1:10" s="48" customFormat="1">
      <c r="A276" s="53"/>
      <c r="B276" s="54"/>
      <c r="C276" s="54"/>
      <c r="D276" s="54"/>
      <c r="E276" s="54"/>
      <c r="F276" s="54"/>
      <c r="G276" s="54"/>
      <c r="H276" s="54"/>
      <c r="I276" s="54"/>
      <c r="J276" s="55"/>
    </row>
    <row r="277" spans="1:10" s="48" customFormat="1">
      <c r="A277" s="106" t="str">
        <f>"&gt;&gt; Весь представленный в прайсе товарный ассортимент ЯВЛЯЕТСЯ АКТУАЛЬНЫМ. " &amp; A15</f>
        <v>&gt;&gt; Весь представленный в прайсе товарный ассортимент ЯВЛЯЕТСЯ АКТУАЛЬНЫМ. Дата обновления прайс-листа: 29.05.2019</v>
      </c>
      <c r="B277" s="107"/>
      <c r="C277" s="107"/>
      <c r="D277" s="107"/>
      <c r="E277" s="107"/>
      <c r="F277" s="107"/>
      <c r="G277" s="107"/>
      <c r="H277" s="107"/>
      <c r="I277" s="107"/>
      <c r="J277" s="108"/>
    </row>
    <row r="278" spans="1:10" ht="17" thickBot="1">
      <c r="A278" s="115"/>
      <c r="B278" s="116"/>
      <c r="C278" s="116"/>
      <c r="D278" s="116"/>
      <c r="E278" s="116"/>
      <c r="F278" s="116"/>
      <c r="G278" s="116"/>
      <c r="H278" s="116"/>
      <c r="I278" s="116"/>
      <c r="J278" s="117"/>
    </row>
    <row r="279" spans="1:10">
      <c r="A279" s="1"/>
      <c r="B279" s="1"/>
      <c r="C279" s="45"/>
      <c r="D279" s="43"/>
      <c r="E279" s="43"/>
      <c r="F279" s="44"/>
      <c r="G279" s="44"/>
    </row>
  </sheetData>
  <mergeCells count="17">
    <mergeCell ref="L1:M1"/>
    <mergeCell ref="A267:J268"/>
    <mergeCell ref="A270:J270"/>
    <mergeCell ref="A271:J271"/>
    <mergeCell ref="A269:J269"/>
    <mergeCell ref="B19:F19"/>
    <mergeCell ref="B18:F18"/>
    <mergeCell ref="B17:G17"/>
    <mergeCell ref="B21:F21"/>
    <mergeCell ref="B20:F20"/>
    <mergeCell ref="A264:E264"/>
    <mergeCell ref="A265:E265"/>
    <mergeCell ref="A273:J273"/>
    <mergeCell ref="A274:J274"/>
    <mergeCell ref="A275:J275"/>
    <mergeCell ref="A278:J278"/>
    <mergeCell ref="A277:J277"/>
  </mergeCells>
  <hyperlinks>
    <hyperlink ref="G21" r:id="rId1" display="схема проезда" xr:uid="{47F4946A-7E7C-2045-9A98-7A7C00A758C8}"/>
    <hyperlink ref="B19" r:id="rId2" xr:uid="{88877CF6-0E53-7745-89D9-857F22D0E3AD}"/>
    <hyperlink ref="J24" r:id="rId3" xr:uid="{5E27C9DE-5CA2-D745-B1CE-D4BDDD2F4A57}"/>
    <hyperlink ref="J25" r:id="rId4" xr:uid="{768C4B50-A607-D24D-863E-16095A4625E8}"/>
    <hyperlink ref="J26" r:id="rId5" xr:uid="{FC537EDA-07A2-BB40-9C8F-3C8AFEE11CC9}"/>
    <hyperlink ref="J27" r:id="rId6" xr:uid="{A9A5A5AB-4248-CE47-836E-2034D62A7776}"/>
    <hyperlink ref="J28" r:id="rId7" xr:uid="{DB3CC411-2AEC-B646-91B4-5F8D881A0208}"/>
    <hyperlink ref="J29" r:id="rId8" xr:uid="{2DA77C7C-3691-5E49-8455-B9D263FE227F}"/>
    <hyperlink ref="J30" r:id="rId9" xr:uid="{3CEE09AA-7AF3-1B4B-8755-7DAD68A39BA8}"/>
    <hyperlink ref="J31" r:id="rId10" xr:uid="{300D21D8-A08B-9743-A9F7-BFE888CC0D14}"/>
    <hyperlink ref="J32" r:id="rId11" xr:uid="{02E9C14C-B521-474F-9CE7-8C809248DB3B}"/>
    <hyperlink ref="J33" r:id="rId12" xr:uid="{DCE74731-D3BF-F446-A734-EFDAD83EEA05}"/>
    <hyperlink ref="J34" r:id="rId13" xr:uid="{E0EA9CEE-16C3-584F-BE2E-445A68568C9E}"/>
    <hyperlink ref="J35" r:id="rId14" xr:uid="{5BA22415-7645-894D-9306-605AA10C122E}"/>
    <hyperlink ref="J36" r:id="rId15" xr:uid="{470F457B-F32C-0249-9794-D36626C3BD4B}"/>
    <hyperlink ref="J37" r:id="rId16" xr:uid="{CCBE10FF-E65B-0F4A-B01A-4FA9D5ED92A0}"/>
    <hyperlink ref="J38" r:id="rId17" xr:uid="{12DE5381-DD52-5D4D-BEC3-8D7EB66B849D}"/>
    <hyperlink ref="J39" r:id="rId18" xr:uid="{6B92AF75-3242-CC4F-B0B3-4EB3653097C7}"/>
    <hyperlink ref="J40" r:id="rId19" xr:uid="{696240C2-B3B0-234F-9B29-C1091005B2B0}"/>
    <hyperlink ref="J41" r:id="rId20" xr:uid="{33D73E05-3D3A-6D40-8712-DB9DEFC7C299}"/>
    <hyperlink ref="J42" r:id="rId21" xr:uid="{3001A579-7DBC-0143-A94D-A1C99F5D61A0}"/>
    <hyperlink ref="J43" r:id="rId22" xr:uid="{59BAE931-2D30-6A4F-B6E1-082A97145369}"/>
    <hyperlink ref="J45" r:id="rId23" xr:uid="{8007B972-16DB-D44F-85F3-1821CFBC6A9C}"/>
    <hyperlink ref="J44" r:id="rId24" xr:uid="{18D5C45F-8A55-3F4A-AAA3-9E4052265BFA}"/>
    <hyperlink ref="J46" r:id="rId25" xr:uid="{0687868B-7AFE-B046-A063-B3C5150A3169}"/>
    <hyperlink ref="J47" r:id="rId26" xr:uid="{58049C2E-CBCB-694A-B10A-7A2975A9B055}"/>
    <hyperlink ref="J48" r:id="rId27" xr:uid="{C12CA419-A9D6-824E-85ED-1D9FA411D0E4}"/>
    <hyperlink ref="J49" r:id="rId28" xr:uid="{5AFCD780-CB30-3F4C-951A-B08240E96291}"/>
    <hyperlink ref="J50" r:id="rId29" xr:uid="{9DFB5A0B-3981-5F4F-972E-B75B9FBF6456}"/>
    <hyperlink ref="J51" r:id="rId30" xr:uid="{DB876957-CD37-8C4B-8786-881B49EAC5AD}"/>
    <hyperlink ref="J52" r:id="rId31" xr:uid="{8B2D42C4-F25B-D84A-8E44-242D67333F12}"/>
    <hyperlink ref="J53" r:id="rId32" xr:uid="{8123F7C0-6F57-4248-BD79-94EE477B7852}"/>
    <hyperlink ref="J54" r:id="rId33" xr:uid="{031F29F5-100A-5F4E-B7EE-DB1B6AD5FC75}"/>
    <hyperlink ref="J55" r:id="rId34" xr:uid="{EC63B2EB-5171-D142-B210-67D28FA4D115}"/>
    <hyperlink ref="J56" r:id="rId35" xr:uid="{476037E3-8C7A-954D-8871-5FC3343FB198}"/>
    <hyperlink ref="J57" r:id="rId36" xr:uid="{297835EF-3865-2540-8A13-1E44451F42D8}"/>
    <hyperlink ref="J58" r:id="rId37" xr:uid="{E1BC4E11-74F3-BC47-97AE-FF7ACEB374A0}"/>
    <hyperlink ref="J59" r:id="rId38" xr:uid="{AD816CFA-7A32-8E41-AC93-54384C89CF91}"/>
    <hyperlink ref="J60" r:id="rId39" xr:uid="{D224AF62-F29B-7145-9600-0771C34A91C9}"/>
    <hyperlink ref="J61" r:id="rId40" xr:uid="{416D6DFE-C7DA-1C46-A986-0ED50B2DA460}"/>
    <hyperlink ref="J62" r:id="rId41" xr:uid="{7C2390C5-919E-2449-AC2F-5833F4D0BB04}"/>
    <hyperlink ref="J63" r:id="rId42" xr:uid="{2913A2EF-9B0B-384F-AFC6-5872AA09EF01}"/>
    <hyperlink ref="J64" r:id="rId43" xr:uid="{B7CC34B5-8383-B84D-B56D-67A452B31510}"/>
    <hyperlink ref="J65" r:id="rId44" xr:uid="{1134972C-EE7E-DB4C-9D04-F8F6070F608C}"/>
    <hyperlink ref="J66" r:id="rId45" xr:uid="{A83DEDD4-5DE2-3A48-BD6A-345600B75199}"/>
    <hyperlink ref="J67" r:id="rId46" xr:uid="{CF7CA1CD-5417-F14B-A0DB-FB684E0E7BC1}"/>
    <hyperlink ref="J68" r:id="rId47" xr:uid="{015D8E64-A194-9F42-9386-F40E2EE29D32}"/>
    <hyperlink ref="J70" r:id="rId48" xr:uid="{6CB7C36A-836E-F743-AA03-98A75A38AE25}"/>
    <hyperlink ref="J69" r:id="rId49" xr:uid="{069DF61C-2B92-6B47-98C0-671D7DB4CDC1}"/>
    <hyperlink ref="J71" r:id="rId50" xr:uid="{A98D499D-692C-824D-BF7D-06206ABF119D}"/>
    <hyperlink ref="J72" r:id="rId51" xr:uid="{E8695B19-7F37-0144-8F28-8C8F6713A4E7}"/>
    <hyperlink ref="J73" r:id="rId52" xr:uid="{A70A6F45-6F46-1F43-937E-6867E0EF3D46}"/>
    <hyperlink ref="J74" r:id="rId53" xr:uid="{14F606B9-B471-F34E-92ED-3DEA12A7F5EE}"/>
    <hyperlink ref="J75" r:id="rId54" xr:uid="{30CAC336-2410-A545-A85A-806A6AE02FCB}"/>
    <hyperlink ref="J76" r:id="rId55" xr:uid="{017E3B5D-B5ED-FB47-AC54-E687E6C1C82C}"/>
    <hyperlink ref="J77" r:id="rId56" xr:uid="{F001D146-FA57-004E-A78B-6C5793059179}"/>
    <hyperlink ref="J78" r:id="rId57" xr:uid="{10AAF8D3-186D-0E4B-A551-A86B11A4A5BA}"/>
    <hyperlink ref="J79" r:id="rId58" xr:uid="{DD4BEA2F-69FB-C54A-80CC-B93E1C9616CB}"/>
    <hyperlink ref="J80" r:id="rId59" xr:uid="{FD3F9F78-F529-6343-8813-9586291A9EF1}"/>
    <hyperlink ref="J81" r:id="rId60" xr:uid="{A3E705C8-092E-204A-AD75-9FF900F1AEA2}"/>
    <hyperlink ref="J82" r:id="rId61" xr:uid="{D51E0021-E797-AB4C-BFFE-76FB5A721878}"/>
    <hyperlink ref="J83" r:id="rId62" xr:uid="{EE16ABD2-587F-2D40-8A26-BDE1B4D45DFA}"/>
    <hyperlink ref="J84" r:id="rId63" xr:uid="{B91885F6-93EB-3149-97B9-803F4CA4F15D}"/>
    <hyperlink ref="J85" r:id="rId64" xr:uid="{0882FCD4-563D-4D43-9BF6-AAB7CA82424E}"/>
    <hyperlink ref="J86" r:id="rId65" xr:uid="{DD4B46C2-7E18-4841-BD44-8CF241C9AFB6}"/>
    <hyperlink ref="J87" r:id="rId66" xr:uid="{F84911B1-1B63-9A45-B099-D7DD3D716BD7}"/>
    <hyperlink ref="J88" r:id="rId67" xr:uid="{4847AABD-2DF9-E14C-B714-A32CB3F63913}"/>
    <hyperlink ref="J89" r:id="rId68" xr:uid="{485C5C70-97F0-1E40-8C0F-1D6DC45A0EA1}"/>
    <hyperlink ref="J90" r:id="rId69" xr:uid="{D95D8D16-8CD8-F042-8CF5-FC378773BC58}"/>
    <hyperlink ref="J91" r:id="rId70" xr:uid="{21C144BC-D04F-914E-8B8F-457832E20ABC}"/>
    <hyperlink ref="J92" r:id="rId71" xr:uid="{3D4D5860-2439-4F4A-886D-F474711E70BF}"/>
    <hyperlink ref="J93" r:id="rId72" xr:uid="{0698CC3E-86D0-DD4F-B5EC-39FD90093191}"/>
    <hyperlink ref="J94" r:id="rId73" xr:uid="{8C8D1543-D42D-DB44-A6AD-05AFCE605BB5}"/>
    <hyperlink ref="J95" r:id="rId74" xr:uid="{D1891A74-CD57-CA4F-AB09-29DEF91CDC09}"/>
    <hyperlink ref="J96" r:id="rId75" xr:uid="{2A2C2FC3-C5B6-B24E-B027-64F4FD0BB1D8}"/>
    <hyperlink ref="J97" r:id="rId76" xr:uid="{5E4043AB-1243-4C42-BDA4-32FE2F0BEFD6}"/>
    <hyperlink ref="J98" r:id="rId77" xr:uid="{9F58EE1C-2217-8B4B-BDEF-8F0F1E777BA1}"/>
    <hyperlink ref="J99" r:id="rId78" xr:uid="{3A65B14E-32C2-E548-BCCF-1C14FBB659B8}"/>
    <hyperlink ref="J100" r:id="rId79" xr:uid="{9FD2F6BE-7B0F-C84C-8D2F-1FD74D6C9B62}"/>
    <hyperlink ref="J101" r:id="rId80" xr:uid="{3D78E09E-0537-D84A-9D0A-183E2E8CC0E3}"/>
    <hyperlink ref="J102" r:id="rId81" xr:uid="{B5768366-3342-CD4D-8ACA-27FFA0A12446}"/>
    <hyperlink ref="J103" r:id="rId82" xr:uid="{993B59FE-8EBA-2A46-9E79-C183840F1711}"/>
    <hyperlink ref="J104" r:id="rId83" xr:uid="{FFBCD4F3-58E6-0242-8ADE-50E0A77646D8}"/>
    <hyperlink ref="J105" r:id="rId84" xr:uid="{0D585BF7-6EAF-8446-AE11-31B2123A87C2}"/>
    <hyperlink ref="J106" r:id="rId85" xr:uid="{7B5BB33E-CD85-F94B-8782-C9A28A20F1E1}"/>
    <hyperlink ref="J107" r:id="rId86" xr:uid="{4398343F-D5B2-EF49-A784-0564AA3519AB}"/>
    <hyperlink ref="J108" r:id="rId87" xr:uid="{0186C1FB-89F5-FC46-BFF4-293D20289380}"/>
    <hyperlink ref="J109" r:id="rId88" xr:uid="{BBC1BF26-D78C-234A-B3CC-86A9D3AB1154}"/>
    <hyperlink ref="J110" r:id="rId89" xr:uid="{D9DE2DB7-B3F1-6B4A-B4B8-DB4C8E586B0F}"/>
    <hyperlink ref="J111" r:id="rId90" xr:uid="{C4708DA5-E51D-AD4F-8B12-BB866298FC76}"/>
    <hyperlink ref="J112" r:id="rId91" xr:uid="{446E0F21-62E7-8944-9391-A0F04A30C79A}"/>
    <hyperlink ref="J113" r:id="rId92" xr:uid="{C22B3512-341F-424D-B312-8A85E7E5F5F6}"/>
    <hyperlink ref="J115" r:id="rId93" xr:uid="{644C77D1-6521-3540-81B3-840A5EBD1EC8}"/>
    <hyperlink ref="J116" r:id="rId94" xr:uid="{78B411F6-9FD8-9247-803D-602CA633BF13}"/>
    <hyperlink ref="J117" r:id="rId95" xr:uid="{838B0BAA-7C3B-334A-BB7A-EF9A2F149D44}"/>
    <hyperlink ref="J118" r:id="rId96" xr:uid="{3B589BFF-9F21-3340-AE8D-470D79849353}"/>
    <hyperlink ref="J119" r:id="rId97" xr:uid="{75A6AC02-82B9-4845-84AE-357E6C195A8B}"/>
    <hyperlink ref="J120" r:id="rId98" xr:uid="{A5B486B4-D546-3743-84C6-D94850213889}"/>
    <hyperlink ref="J121" r:id="rId99" xr:uid="{661E74C6-CB57-1845-8C98-32E7660C7CA9}"/>
    <hyperlink ref="J122" r:id="rId100" xr:uid="{C968F05C-6945-0B42-B17E-C16295B21C64}"/>
    <hyperlink ref="J123" r:id="rId101" xr:uid="{17C38E4F-8228-684E-8992-08A06E76D985}"/>
    <hyperlink ref="J124" r:id="rId102" xr:uid="{81167D42-6E5E-0B47-9A00-9247A0F468A7}"/>
    <hyperlink ref="J125" r:id="rId103" xr:uid="{FD05464A-8A0A-1245-8DFB-790EBE87BE8A}"/>
    <hyperlink ref="J126" r:id="rId104" xr:uid="{5B9AE68A-294B-0545-A519-44F91794495A}"/>
    <hyperlink ref="J127" r:id="rId105" xr:uid="{52C73CC7-A5C0-F546-9D94-3F5C9497A038}"/>
    <hyperlink ref="J128" r:id="rId106" xr:uid="{D9041D63-5FF4-D246-ACB6-A5B6F508CBA4}"/>
    <hyperlink ref="J129" r:id="rId107" xr:uid="{490539A4-6EC0-BE4E-AA62-0C43BAF41E2A}"/>
    <hyperlink ref="J130" r:id="rId108" xr:uid="{6A0D3AB3-7C04-454A-A5DA-7074A0AF0521}"/>
    <hyperlink ref="J131" r:id="rId109" xr:uid="{E5D1C52A-20E1-1546-BBDE-6E1E0B570E5C}"/>
    <hyperlink ref="J132" r:id="rId110" xr:uid="{EB67FBEE-F65A-FE42-BBD3-AFD53AE09D94}"/>
    <hyperlink ref="J134" r:id="rId111" xr:uid="{FA7E9F1F-D070-1845-93F2-36EBE17A584B}"/>
    <hyperlink ref="J135" r:id="rId112" xr:uid="{48964894-4214-CF43-A29C-EE1EBD484783}"/>
    <hyperlink ref="J136" r:id="rId113" xr:uid="{A51CD1E5-FA25-1941-9211-1088C579E25B}"/>
    <hyperlink ref="J137" r:id="rId114" xr:uid="{EBBD5B5B-F34F-C444-81D1-CA61A8F5DD8B}"/>
    <hyperlink ref="J138" r:id="rId115" xr:uid="{F4C55942-2A75-3C44-8336-31A89A3C18DC}"/>
    <hyperlink ref="J139" r:id="rId116" xr:uid="{3ADC927A-5984-B446-AE8D-AE9BBBF6386F}"/>
    <hyperlink ref="J140" r:id="rId117" xr:uid="{19E9E48B-37D5-0243-B8F0-88DDC6638952}"/>
    <hyperlink ref="J141" r:id="rId118" xr:uid="{2CC32ABD-A8D1-F440-A401-C31AFE584449}"/>
    <hyperlink ref="J142" r:id="rId119" xr:uid="{2AD2337C-5465-604A-9D53-0B0EF364EE73}"/>
    <hyperlink ref="J143" r:id="rId120" xr:uid="{C34A3F66-F97C-9243-9B0C-E4C2247EF513}"/>
    <hyperlink ref="J144" r:id="rId121" xr:uid="{CA3365F1-6D3E-C247-8E66-B9965BE9A809}"/>
    <hyperlink ref="J145" r:id="rId122" xr:uid="{CA5EFF13-5F2D-114A-AF4C-6F75E0B71DA3}"/>
    <hyperlink ref="J146" r:id="rId123" xr:uid="{F8153DBF-EAAA-AD49-8AAA-E5EE2FF41012}"/>
    <hyperlink ref="J147" r:id="rId124" xr:uid="{808B9932-9E81-4F41-A43F-98A9445137B7}"/>
    <hyperlink ref="J148" r:id="rId125" xr:uid="{0B903702-B0D6-AF47-A122-CC10362AF16B}"/>
    <hyperlink ref="J149" r:id="rId126" xr:uid="{1E7B97BF-547D-C544-97DE-0BEF460615BA}"/>
    <hyperlink ref="J150" r:id="rId127" xr:uid="{8A751F97-55E4-B248-A92A-6E70E515C8D7}"/>
    <hyperlink ref="J151" r:id="rId128" xr:uid="{EECB176D-7AFC-EE44-B166-8B0BEE8C1D15}"/>
    <hyperlink ref="J152" r:id="rId129" xr:uid="{40A1F733-80DC-6A4E-A2D1-0524D0D9F95D}"/>
    <hyperlink ref="J153" r:id="rId130" xr:uid="{5F07F8EA-E1B2-7440-958B-FAF04D79C3E5}"/>
    <hyperlink ref="J154" r:id="rId131" xr:uid="{B23E9711-E744-6E48-947A-C9B5E39D6274}"/>
    <hyperlink ref="J155" r:id="rId132" xr:uid="{F147C439-30A9-654A-8468-E8A8BB1826AA}"/>
    <hyperlink ref="J156" r:id="rId133" xr:uid="{623F1244-8708-CB40-ACD4-3A2429239484}"/>
    <hyperlink ref="J157" r:id="rId134" xr:uid="{F9A5F4F9-3E36-6D40-AA6C-C6CF8661B461}"/>
    <hyperlink ref="J158" r:id="rId135" xr:uid="{3F7EC102-83B7-A147-A460-436365D4AB9F}"/>
    <hyperlink ref="J159" r:id="rId136" xr:uid="{58903E1B-62F8-0B4F-B4D1-2CF0CF3404BC}"/>
    <hyperlink ref="J160" r:id="rId137" xr:uid="{DA70F7CB-0953-6546-9B42-C114E59916C5}"/>
    <hyperlink ref="J161" r:id="rId138" xr:uid="{5CFA678A-2D3A-1247-80BF-DFE052DF0CCC}"/>
    <hyperlink ref="J162" r:id="rId139" xr:uid="{3D431B3A-592E-944E-9EDD-475E1C6A6BDC}"/>
    <hyperlink ref="J163" r:id="rId140" xr:uid="{52C41C03-D632-D74A-8D2E-2B263E8112FE}"/>
    <hyperlink ref="J164" r:id="rId141" xr:uid="{965D99E1-A526-494F-A3FF-03B862831526}"/>
    <hyperlink ref="J165" r:id="rId142" xr:uid="{3439E891-56F2-CC44-8FED-3F97A912966D}"/>
    <hyperlink ref="J166" r:id="rId143" xr:uid="{19AE47DD-A9BD-9E40-A38D-1781864E11BB}"/>
    <hyperlink ref="J167" r:id="rId144" xr:uid="{5DFCCC31-8DC7-1E4D-B7C9-A0289D7FEC0A}"/>
    <hyperlink ref="J168" r:id="rId145" xr:uid="{B59ACEC8-204B-714E-B247-D0D446839177}"/>
    <hyperlink ref="J169" r:id="rId146" xr:uid="{5B7C3D1F-179E-2C4F-B731-90EC68D1C1DD}"/>
    <hyperlink ref="J170" r:id="rId147" xr:uid="{501C95BB-01E9-5C4B-8539-36703F31A7CF}"/>
    <hyperlink ref="J171" r:id="rId148" xr:uid="{BB82718D-79F0-884D-8A66-A29B4CBBE248}"/>
    <hyperlink ref="J172" r:id="rId149" xr:uid="{AA55BEDF-9125-734D-8B64-5AF07E7098BE}"/>
    <hyperlink ref="J173" r:id="rId150" xr:uid="{703858CC-F097-0D45-B067-F24451B53546}"/>
    <hyperlink ref="J174" r:id="rId151" xr:uid="{945D7D4C-DBB4-F147-84B6-84AC753CC217}"/>
    <hyperlink ref="J175" r:id="rId152" xr:uid="{AB3B231C-1F35-F44F-BEB8-A3098A6CC42C}"/>
    <hyperlink ref="J176" r:id="rId153" xr:uid="{2A212108-BD9F-E948-A5BF-D5815D467976}"/>
    <hyperlink ref="J177" r:id="rId154" xr:uid="{F9B1192E-46DD-AB43-B348-86B4D4BA6E94}"/>
    <hyperlink ref="J178" r:id="rId155" xr:uid="{80E39C13-A021-6D4B-B366-A07A4043E976}"/>
    <hyperlink ref="J179" r:id="rId156" xr:uid="{BE3808CD-C953-9449-92DA-D0E12979C305}"/>
    <hyperlink ref="J180" r:id="rId157" xr:uid="{07584E0A-769A-1743-845B-A9C923A440EA}"/>
    <hyperlink ref="J181" r:id="rId158" xr:uid="{24918A24-8AA5-174B-9D7A-7CDF404677BA}"/>
    <hyperlink ref="J182" r:id="rId159" xr:uid="{C0DAE5AB-65DC-9446-9DFC-F46E70F35B7D}"/>
    <hyperlink ref="J183" r:id="rId160" xr:uid="{BA52B5BE-1399-6945-9143-27708ED4ADAE}"/>
    <hyperlink ref="J184" r:id="rId161" xr:uid="{4F3CB08C-C2BF-CD45-A471-42BBBC34DA49}"/>
    <hyperlink ref="J185" r:id="rId162" xr:uid="{0FE949CA-B0B7-6F45-B63A-EE66E5CB2ADC}"/>
    <hyperlink ref="J186" r:id="rId163" xr:uid="{285DB27A-F1EA-DF40-91DC-619D575A4020}"/>
    <hyperlink ref="J187" r:id="rId164" xr:uid="{3E9E192E-C6B1-EB4B-AB20-6421DD7C65E7}"/>
    <hyperlink ref="J188" r:id="rId165" xr:uid="{95000968-1569-3749-B80D-17C163966B6B}"/>
    <hyperlink ref="J189" r:id="rId166" xr:uid="{7E74C0FE-8CF1-F143-B237-C6C6429C1E2A}"/>
    <hyperlink ref="J190" r:id="rId167" xr:uid="{F740FA2F-6337-954B-BDBE-FE67B23087D5}"/>
    <hyperlink ref="J191" r:id="rId168" xr:uid="{F239CDA7-F60E-BC4A-8117-0F7815C00A4A}"/>
    <hyperlink ref="J192" r:id="rId169" xr:uid="{0CE0351A-4AC9-154B-8EA2-E1E213A3AF86}"/>
    <hyperlink ref="J193" r:id="rId170" xr:uid="{755E96AB-4538-404D-A685-6D2FFA7F5957}"/>
    <hyperlink ref="J194" r:id="rId171" xr:uid="{7A3019C8-FCCF-3847-80E8-3969E0718E46}"/>
    <hyperlink ref="J195" r:id="rId172" xr:uid="{1E0CE17D-08EA-6045-8005-320C962E1544}"/>
    <hyperlink ref="J196" r:id="rId173" xr:uid="{0EEFFBC6-40EA-B649-A633-F9D280784A42}"/>
    <hyperlink ref="J197" r:id="rId174" xr:uid="{004F4EDD-3FCD-8B43-9015-875078BD80BB}"/>
    <hyperlink ref="J198" r:id="rId175" xr:uid="{10134851-06D5-144C-A553-6AD5ED6157C6}"/>
    <hyperlink ref="J199" r:id="rId176" xr:uid="{5DE03383-5C5F-2E41-B62A-3FBF7315E3D3}"/>
    <hyperlink ref="J200" r:id="rId177" xr:uid="{98E9F968-ECBC-5C47-A409-5E579193D541}"/>
    <hyperlink ref="J201" r:id="rId178" xr:uid="{C4C904B5-6D4B-E34E-8138-E6FDFE695C43}"/>
    <hyperlink ref="J202" r:id="rId179" xr:uid="{316C5C54-F99F-294F-8075-22562D06279D}"/>
    <hyperlink ref="J203" r:id="rId180" xr:uid="{11148CF1-5FB8-E64E-8719-21C100E2A5DB}"/>
    <hyperlink ref="J204" r:id="rId181" xr:uid="{0120FC44-E65E-4C45-B6FE-4B16AC35629E}"/>
    <hyperlink ref="J205" r:id="rId182" xr:uid="{5C4E4775-AB4F-174E-9410-936D4D9F32C3}"/>
    <hyperlink ref="J206" r:id="rId183" xr:uid="{C98F3F49-EED9-2045-B4BF-5E8C770251AD}"/>
    <hyperlink ref="J207" r:id="rId184" xr:uid="{5EEA1B53-DF61-6541-83CB-56EA8B1DDE17}"/>
    <hyperlink ref="J208" r:id="rId185" xr:uid="{7F6321FA-317B-7740-B571-07CF8A535DBD}"/>
    <hyperlink ref="J209" r:id="rId186" xr:uid="{45037622-1710-1248-92B4-F6D0F8CD9EDD}"/>
    <hyperlink ref="J210" r:id="rId187" xr:uid="{0C998FAA-AA74-B04C-A73F-66EE14F04F6D}"/>
    <hyperlink ref="J211" r:id="rId188" xr:uid="{370DFC08-F6B3-164B-A2B9-AA6EBCE9773C}"/>
    <hyperlink ref="J212" r:id="rId189" xr:uid="{30777962-6DDA-574B-B283-27AF56F2B214}"/>
    <hyperlink ref="J213" r:id="rId190" xr:uid="{EAA8729B-7D62-1F47-82C4-2E8471B7285F}"/>
    <hyperlink ref="J214" r:id="rId191" xr:uid="{B5D08165-E64F-9D48-838E-7B05FE4735DF}"/>
    <hyperlink ref="J215" r:id="rId192" xr:uid="{BAABCAC3-01AC-F144-8623-564BBF512333}"/>
    <hyperlink ref="J216" r:id="rId193" xr:uid="{5BAAEDFD-3F89-EF4A-864B-224AB3D587B8}"/>
    <hyperlink ref="J217" r:id="rId194" xr:uid="{7B2CEE76-410B-BA48-899B-BBC371C50DB0}"/>
    <hyperlink ref="J218" r:id="rId195" xr:uid="{DB21D60A-5283-E846-88BC-7E2487BD882C}"/>
    <hyperlink ref="J219" r:id="rId196" xr:uid="{FFF70BC6-69D2-344C-BCDB-833BAF1AEC35}"/>
    <hyperlink ref="J220" r:id="rId197" xr:uid="{AC524D1F-6522-F34E-9298-20A127C9A9BE}"/>
    <hyperlink ref="J221" r:id="rId198" xr:uid="{126B2988-6E44-694E-BCA9-C8B2DE736D1A}"/>
    <hyperlink ref="J222" r:id="rId199" xr:uid="{6C643D02-10E5-2D4B-943D-52F65C2D001E}"/>
    <hyperlink ref="J223" r:id="rId200" xr:uid="{BE5218F8-7D56-4445-AFE9-FC07289E1267}"/>
    <hyperlink ref="J224" r:id="rId201" xr:uid="{83D27E29-6B53-8645-A52A-5CE7AAA8C065}"/>
    <hyperlink ref="J225" r:id="rId202" xr:uid="{1FAA57DC-D9B9-4840-9356-106A3D6E6C73}"/>
    <hyperlink ref="J226" r:id="rId203" xr:uid="{BC93A06C-76CE-ED4A-BC4B-D80C460E262E}"/>
    <hyperlink ref="J227" r:id="rId204" xr:uid="{E7EA645D-A5C2-0045-8707-00C3B287AE51}"/>
    <hyperlink ref="J228" r:id="rId205" xr:uid="{46D93365-2D26-DD4B-8A63-634B653487AD}"/>
    <hyperlink ref="J229" r:id="rId206" xr:uid="{C8FC1FD2-1B5C-B84A-9D45-5AB42A5AB840}"/>
    <hyperlink ref="J230" r:id="rId207" xr:uid="{99A6C88F-5671-C747-B002-6919DC5F343B}"/>
    <hyperlink ref="J231" r:id="rId208" xr:uid="{92F57B77-7795-3E49-841D-C4B560F92100}"/>
    <hyperlink ref="J232" r:id="rId209" xr:uid="{A0BC094B-F4AA-9147-B31C-0C1A6656ACBF}"/>
    <hyperlink ref="J233" r:id="rId210" xr:uid="{05FAC72A-C7B7-6144-A571-2E8786D27B8B}"/>
    <hyperlink ref="J234" r:id="rId211" xr:uid="{D299F9DE-0E4B-7746-B2B8-217082A24AEF}"/>
    <hyperlink ref="J235" r:id="rId212" xr:uid="{5A673FAA-6D6A-874B-BF73-9B083D052111}"/>
    <hyperlink ref="J236" r:id="rId213" xr:uid="{8211E703-BECE-DB41-A4C1-3C3DFA69BC64}"/>
    <hyperlink ref="J237" r:id="rId214" xr:uid="{58AE0AC5-DE3F-6C48-AB44-9C95824374A9}"/>
    <hyperlink ref="J238" r:id="rId215" xr:uid="{B9F1CD34-FDE7-1249-82E7-AB72AB171870}"/>
    <hyperlink ref="J239" r:id="rId216" xr:uid="{85183B2E-D27E-8D40-9486-AAE13C2EDF0F}"/>
    <hyperlink ref="J240" r:id="rId217" xr:uid="{6322A670-15B3-7E4E-9EE9-5D744BD21C65}"/>
    <hyperlink ref="J241" r:id="rId218" xr:uid="{2C582A99-B880-9D44-B71D-ACB2D1FD6378}"/>
    <hyperlink ref="J242" r:id="rId219" xr:uid="{A6D3D969-417E-8940-AB5D-E6F21E6B7490}"/>
    <hyperlink ref="J243" r:id="rId220" xr:uid="{171B5592-A20C-6844-8210-AB0EB37D3874}"/>
    <hyperlink ref="J244" r:id="rId221" xr:uid="{B5BA37F1-6FB1-0C46-81BC-2BBA5EA7CAB0}"/>
    <hyperlink ref="J245" r:id="rId222" xr:uid="{A6264040-B9D4-B64B-9EF1-A74F070F7409}"/>
    <hyperlink ref="J246" r:id="rId223" xr:uid="{49C077C3-1559-D040-852A-81E8F3DC62BC}"/>
    <hyperlink ref="J247" r:id="rId224" xr:uid="{35E378CF-BBE1-6847-AA85-56A13A6C367E}"/>
    <hyperlink ref="J260" r:id="rId225" xr:uid="{4A21216E-881E-6149-864B-B15FDE2E0E63}"/>
    <hyperlink ref="J133" r:id="rId226" xr:uid="{12B08513-5CB7-8343-A0F1-45149235088C}"/>
  </hyperlinks>
  <pageMargins left="0.7" right="0.7" top="0.75" bottom="0.75" header="0.3" footer="0.3"/>
  <drawing r:id="rId2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shop-fire.ru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2019-03-24T08:24:15Z</dcterms:created>
  <dcterms:modified xsi:type="dcterms:W3CDTF">2019-05-29T14:16:14Z</dcterms:modified>
</cp:coreProperties>
</file>